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6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7"/>
  <c r="G7" s="1"/>
  <c r="E15"/>
  <c r="G15" s="1"/>
  <c r="E27"/>
  <c r="G27" s="1"/>
  <c r="E39"/>
  <c r="G39" s="1"/>
  <c r="E47"/>
  <c r="G47" s="1"/>
  <c r="E59"/>
  <c r="G59" s="1"/>
  <c r="E67"/>
  <c r="G67" s="1"/>
  <c r="E75"/>
  <c r="G75" s="1"/>
  <c r="E91"/>
  <c r="G91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11"/>
  <c r="G11" s="1"/>
  <c r="E19"/>
  <c r="G19" s="1"/>
  <c r="E35"/>
  <c r="G35" s="1"/>
  <c r="E43"/>
  <c r="G43" s="1"/>
  <c r="E51"/>
  <c r="G51" s="1"/>
  <c r="E71"/>
  <c r="G71" s="1"/>
  <c r="E79"/>
  <c r="G79" s="1"/>
  <c r="E87"/>
  <c r="G87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3"/>
  <c r="G3" s="1"/>
  <c r="E23"/>
  <c r="G23" s="1"/>
  <c r="E31"/>
  <c r="G31" s="1"/>
  <c r="E55"/>
  <c r="G55" s="1"/>
  <c r="E63"/>
  <c r="G63" s="1"/>
  <c r="E83"/>
  <c r="G83" s="1"/>
  <c r="E95"/>
  <c r="G95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Q8" s="1"/>
  <c r="B12"/>
  <c r="D12" s="1"/>
  <c r="Q12" s="1"/>
  <c r="B16"/>
  <c r="D16" s="1"/>
  <c r="Q16" s="1"/>
  <c r="B20"/>
  <c r="D20" s="1"/>
  <c r="B24"/>
  <c r="D24" s="1"/>
  <c r="Q24" s="1"/>
  <c r="B28"/>
  <c r="D28" s="1"/>
  <c r="Q28" s="1"/>
  <c r="B32"/>
  <c r="D32" s="1"/>
  <c r="Q32" s="1"/>
  <c r="B36"/>
  <c r="D36" s="1"/>
  <c r="B40"/>
  <c r="D40" s="1"/>
  <c r="Q40" s="1"/>
  <c r="B44"/>
  <c r="D44" s="1"/>
  <c r="Q44" s="1"/>
  <c r="B48"/>
  <c r="D48" s="1"/>
  <c r="Q48" s="1"/>
  <c r="B52"/>
  <c r="D52" s="1"/>
  <c r="B56"/>
  <c r="D56" s="1"/>
  <c r="B60"/>
  <c r="D60" s="1"/>
  <c r="Q60" s="1"/>
  <c r="B64"/>
  <c r="D64" s="1"/>
  <c r="Q64" s="1"/>
  <c r="B68"/>
  <c r="D68" s="1"/>
  <c r="Q68" s="1"/>
  <c r="B72"/>
  <c r="D72" s="1"/>
  <c r="Q72" s="1"/>
  <c r="B76"/>
  <c r="D76" s="1"/>
  <c r="Q76" s="1"/>
  <c r="B80"/>
  <c r="D80" s="1"/>
  <c r="Q80" s="1"/>
  <c r="B84"/>
  <c r="D84" s="1"/>
  <c r="B88"/>
  <c r="D88" s="1"/>
  <c r="Q88" s="1"/>
  <c r="B92"/>
  <c r="D92" s="1"/>
  <c r="Q92" s="1"/>
  <c r="B96"/>
  <c r="D96" s="1"/>
  <c r="Q96" s="1"/>
  <c r="B3"/>
  <c r="D3" s="1"/>
  <c r="B7"/>
  <c r="D7" s="1"/>
  <c r="B11"/>
  <c r="D11" s="1"/>
  <c r="B15"/>
  <c r="D15" s="1"/>
  <c r="B19"/>
  <c r="D19" s="1"/>
  <c r="B23"/>
  <c r="D23" s="1"/>
  <c r="B27"/>
  <c r="D27" s="1"/>
  <c r="Q27" s="1"/>
  <c r="B31"/>
  <c r="D31" s="1"/>
  <c r="B35"/>
  <c r="D35" s="1"/>
  <c r="B39"/>
  <c r="D39" s="1"/>
  <c r="B43"/>
  <c r="D43" s="1"/>
  <c r="B47"/>
  <c r="D47" s="1"/>
  <c r="B51"/>
  <c r="D51" s="1"/>
  <c r="B55"/>
  <c r="D55" s="1"/>
  <c r="B59"/>
  <c r="D59" s="1"/>
  <c r="B63"/>
  <c r="D63" s="1"/>
  <c r="B67"/>
  <c r="D67" s="1"/>
  <c r="B71"/>
  <c r="D71" s="1"/>
  <c r="B75"/>
  <c r="D75" s="1"/>
  <c r="Q75" s="1"/>
  <c r="B79"/>
  <c r="D79" s="1"/>
  <c r="Q79" s="1"/>
  <c r="B83"/>
  <c r="D83" s="1"/>
  <c r="B87"/>
  <c r="D87" s="1"/>
  <c r="B91"/>
  <c r="D91" s="1"/>
  <c r="B95"/>
  <c r="D95" s="1"/>
  <c r="Q95" s="1"/>
  <c r="B6"/>
  <c r="D6" s="1"/>
  <c r="B10"/>
  <c r="D10" s="1"/>
  <c r="B14"/>
  <c r="D14" s="1"/>
  <c r="B18"/>
  <c r="D18" s="1"/>
  <c r="B22"/>
  <c r="D22" s="1"/>
  <c r="B26"/>
  <c r="D26" s="1"/>
  <c r="Q26" s="1"/>
  <c r="B30"/>
  <c r="D30" s="1"/>
  <c r="B34"/>
  <c r="D34" s="1"/>
  <c r="B38"/>
  <c r="D38" s="1"/>
  <c r="B42"/>
  <c r="D42" s="1"/>
  <c r="Q42" s="1"/>
  <c r="B46"/>
  <c r="D46" s="1"/>
  <c r="B50"/>
  <c r="D50" s="1"/>
  <c r="B54"/>
  <c r="D54" s="1"/>
  <c r="B58"/>
  <c r="D58" s="1"/>
  <c r="Q58" s="1"/>
  <c r="B62"/>
  <c r="D62" s="1"/>
  <c r="Q62" s="1"/>
  <c r="B66"/>
  <c r="D66" s="1"/>
  <c r="B70"/>
  <c r="D70" s="1"/>
  <c r="B74"/>
  <c r="D74" s="1"/>
  <c r="Q74" s="1"/>
  <c r="B78"/>
  <c r="D78" s="1"/>
  <c r="Q78" s="1"/>
  <c r="B82"/>
  <c r="D82" s="1"/>
  <c r="B86"/>
  <c r="D86" s="1"/>
  <c r="B90"/>
  <c r="D90" s="1"/>
  <c r="B94"/>
  <c r="D94" s="1"/>
  <c r="Q94" s="1"/>
  <c r="B98"/>
  <c r="D98" s="1"/>
  <c r="B5"/>
  <c r="D5" s="1"/>
  <c r="B9"/>
  <c r="D9" s="1"/>
  <c r="Q9" s="1"/>
  <c r="B13"/>
  <c r="D13" s="1"/>
  <c r="Q13" s="1"/>
  <c r="B17"/>
  <c r="D17" s="1"/>
  <c r="B21"/>
  <c r="D21" s="1"/>
  <c r="B25"/>
  <c r="D25" s="1"/>
  <c r="Q25" s="1"/>
  <c r="B29"/>
  <c r="D29" s="1"/>
  <c r="B33"/>
  <c r="D33" s="1"/>
  <c r="B37"/>
  <c r="D37" s="1"/>
  <c r="B41"/>
  <c r="D41" s="1"/>
  <c r="B45"/>
  <c r="D45" s="1"/>
  <c r="Q45" s="1"/>
  <c r="B49"/>
  <c r="D49" s="1"/>
  <c r="B53"/>
  <c r="D53" s="1"/>
  <c r="B57"/>
  <c r="D57" s="1"/>
  <c r="B61"/>
  <c r="D61" s="1"/>
  <c r="B65"/>
  <c r="D65" s="1"/>
  <c r="B69"/>
  <c r="D69" s="1"/>
  <c r="B73"/>
  <c r="D73" s="1"/>
  <c r="B77"/>
  <c r="D77" s="1"/>
  <c r="B81"/>
  <c r="D81" s="1"/>
  <c r="B85"/>
  <c r="D85" s="1"/>
  <c r="B89"/>
  <c r="D89" s="1"/>
  <c r="Q89" s="1"/>
  <c r="B93"/>
  <c r="D93" s="1"/>
  <c r="Q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77" i="81" l="1"/>
  <c r="Q30"/>
  <c r="Q36"/>
  <c r="Q31"/>
  <c r="Q3"/>
  <c r="Q70"/>
  <c r="Q69"/>
  <c r="Q37"/>
  <c r="Q20"/>
  <c r="Q59"/>
  <c r="Q85"/>
  <c r="Q73"/>
  <c r="Q71"/>
  <c r="Q67"/>
  <c r="Q53"/>
  <c r="Q23"/>
  <c r="Q10"/>
  <c r="Q5"/>
  <c r="Q90"/>
  <c r="Q86"/>
  <c r="Q83"/>
  <c r="Q56"/>
  <c r="Q54"/>
  <c r="Q22"/>
  <c r="Q21"/>
  <c r="Q19"/>
  <c r="Q15"/>
  <c r="Q11"/>
  <c r="Q6"/>
  <c r="Q51"/>
  <c r="Q52"/>
  <c r="Q35"/>
  <c r="Q57"/>
  <c r="Q41"/>
  <c r="Q38"/>
  <c r="Q61"/>
  <c r="Q46"/>
  <c r="Q39"/>
  <c r="Q29"/>
  <c r="Q14"/>
  <c r="T2" i="82"/>
  <c r="T2" i="79"/>
  <c r="DM99" i="11"/>
  <c r="Q63" i="81"/>
  <c r="Q87"/>
  <c r="Q55"/>
  <c r="Q7"/>
  <c r="Q91"/>
  <c r="Q43"/>
  <c r="Q84"/>
  <c r="Q97"/>
  <c r="Q81"/>
  <c r="Q65"/>
  <c r="Q49"/>
  <c r="Q33"/>
  <c r="Q17"/>
  <c r="Q98"/>
  <c r="Q82"/>
  <c r="Q66"/>
  <c r="Q50"/>
  <c r="Q34"/>
  <c r="Q18"/>
  <c r="Q47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B89" i="61" s="1"/>
  <c r="AF89" i="14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L99" i="24"/>
  <c r="AK99" i="29"/>
  <c r="AB92" i="63"/>
  <c r="AB88"/>
  <c r="AB64"/>
  <c r="AB56"/>
  <c r="AB44"/>
  <c r="AB32"/>
  <c r="AB28"/>
  <c r="AB20"/>
  <c r="AB97"/>
  <c r="AB93"/>
  <c r="AB89"/>
  <c r="AB85"/>
  <c r="AB97" i="62"/>
  <c r="AB89"/>
  <c r="AB61"/>
  <c r="AB53"/>
  <c r="AB41"/>
  <c r="AB37"/>
  <c r="AB5"/>
  <c r="AB96" i="61"/>
  <c r="AB92"/>
  <c r="AB76"/>
  <c r="AB68"/>
  <c r="AB64"/>
  <c r="AB60"/>
  <c r="AB56"/>
  <c r="AB52"/>
  <c r="AB48"/>
  <c r="AB44"/>
  <c r="AB40"/>
  <c r="AB36"/>
  <c r="AB32"/>
  <c r="AB28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F28" s="1"/>
  <c r="B29"/>
  <c r="C29"/>
  <c r="B30"/>
  <c r="C30"/>
  <c r="B31"/>
  <c r="C31"/>
  <c r="B32"/>
  <c r="C32"/>
  <c r="B33"/>
  <c r="C33"/>
  <c r="B34"/>
  <c r="C34"/>
  <c r="B35"/>
  <c r="C35"/>
  <c r="B36"/>
  <c r="C36"/>
  <c r="F36" s="1"/>
  <c r="B37"/>
  <c r="C37"/>
  <c r="B38"/>
  <c r="C38"/>
  <c r="B39"/>
  <c r="C39"/>
  <c r="B40"/>
  <c r="C40"/>
  <c r="F40" s="1"/>
  <c r="B41"/>
  <c r="C41"/>
  <c r="B42"/>
  <c r="C42"/>
  <c r="B43"/>
  <c r="C43"/>
  <c r="B44"/>
  <c r="C44"/>
  <c r="B45"/>
  <c r="C45"/>
  <c r="B46"/>
  <c r="C46"/>
  <c r="B47"/>
  <c r="C47"/>
  <c r="B48"/>
  <c r="C48"/>
  <c r="F48" s="1"/>
  <c r="B49"/>
  <c r="C49"/>
  <c r="B50"/>
  <c r="C50"/>
  <c r="B51"/>
  <c r="C51"/>
  <c r="B52"/>
  <c r="C52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B63"/>
  <c r="C63"/>
  <c r="B64"/>
  <c r="C64"/>
  <c r="F64" s="1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F92" s="1"/>
  <c r="B93"/>
  <c r="C93"/>
  <c r="B94"/>
  <c r="C94"/>
  <c r="B95"/>
  <c r="C95"/>
  <c r="B96"/>
  <c r="C96"/>
  <c r="B97"/>
  <c r="C97"/>
  <c r="B98"/>
  <c r="C98"/>
  <c r="F98" s="1"/>
  <c r="C3"/>
  <c r="B3"/>
  <c r="B4" i="62"/>
  <c r="C4"/>
  <c r="B5"/>
  <c r="C5"/>
  <c r="B6"/>
  <c r="C6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F48" s="1"/>
  <c r="B49"/>
  <c r="C49"/>
  <c r="B50"/>
  <c r="C50"/>
  <c r="B51"/>
  <c r="C51"/>
  <c r="B52"/>
  <c r="C52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F18" s="1"/>
  <c r="B19"/>
  <c r="C19"/>
  <c r="B20"/>
  <c r="C20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F88" s="1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F16" s="1"/>
  <c r="B17"/>
  <c r="C17"/>
  <c r="B18"/>
  <c r="C18"/>
  <c r="B19"/>
  <c r="C19"/>
  <c r="B20"/>
  <c r="C20"/>
  <c r="B21"/>
  <c r="C21"/>
  <c r="B22"/>
  <c r="C22"/>
  <c r="F22" s="1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U63"/>
  <c r="F63"/>
  <c r="U62"/>
  <c r="N62"/>
  <c r="F62"/>
  <c r="U61"/>
  <c r="N61"/>
  <c r="F61"/>
  <c r="U60"/>
  <c r="N60"/>
  <c r="F60"/>
  <c r="U59"/>
  <c r="F59"/>
  <c r="U58"/>
  <c r="N58"/>
  <c r="U57"/>
  <c r="N57"/>
  <c r="F57"/>
  <c r="U56"/>
  <c r="N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U39"/>
  <c r="F39"/>
  <c r="U38"/>
  <c r="N38"/>
  <c r="F38"/>
  <c r="U37"/>
  <c r="N37"/>
  <c r="F37"/>
  <c r="U36"/>
  <c r="N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U19"/>
  <c r="F19"/>
  <c r="U18"/>
  <c r="AD17"/>
  <c r="U17"/>
  <c r="F17"/>
  <c r="U16"/>
  <c r="F16"/>
  <c r="U15"/>
  <c r="F15"/>
  <c r="U14"/>
  <c r="F14"/>
  <c r="AD13"/>
  <c r="U13"/>
  <c r="F13"/>
  <c r="U12"/>
  <c r="U11"/>
  <c r="F11"/>
  <c r="U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U81"/>
  <c r="F81"/>
  <c r="U80"/>
  <c r="F80"/>
  <c r="U79"/>
  <c r="F79"/>
  <c r="U78"/>
  <c r="N78"/>
  <c r="F78"/>
  <c r="U77"/>
  <c r="F77"/>
  <c r="U76"/>
  <c r="N76"/>
  <c r="U75"/>
  <c r="F75"/>
  <c r="U74"/>
  <c r="N74"/>
  <c r="U73"/>
  <c r="F73"/>
  <c r="U72"/>
  <c r="N72"/>
  <c r="F72"/>
  <c r="U71"/>
  <c r="F71"/>
  <c r="U70"/>
  <c r="N70"/>
  <c r="F70"/>
  <c r="U69"/>
  <c r="U68"/>
  <c r="N68"/>
  <c r="F68"/>
  <c r="U67"/>
  <c r="F67"/>
  <c r="U66"/>
  <c r="N66"/>
  <c r="U65"/>
  <c r="F65"/>
  <c r="U64"/>
  <c r="N64"/>
  <c r="U63"/>
  <c r="F63"/>
  <c r="U62"/>
  <c r="N62"/>
  <c r="U61"/>
  <c r="F61"/>
  <c r="U60"/>
  <c r="N60"/>
  <c r="F60"/>
  <c r="U59"/>
  <c r="F59"/>
  <c r="U58"/>
  <c r="N58"/>
  <c r="U57"/>
  <c r="F57"/>
  <c r="U56"/>
  <c r="N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U95"/>
  <c r="F95"/>
  <c r="U94"/>
  <c r="F94"/>
  <c r="U93"/>
  <c r="F93"/>
  <c r="U92"/>
  <c r="F92"/>
  <c r="U91"/>
  <c r="F91"/>
  <c r="U90"/>
  <c r="F90"/>
  <c r="U89"/>
  <c r="F89"/>
  <c r="U88"/>
  <c r="U87"/>
  <c r="F87"/>
  <c r="U86"/>
  <c r="U85"/>
  <c r="F85"/>
  <c r="U84"/>
  <c r="F84"/>
  <c r="U83"/>
  <c r="F83"/>
  <c r="U82"/>
  <c r="F82"/>
  <c r="U81"/>
  <c r="F81"/>
  <c r="U80"/>
  <c r="F80"/>
  <c r="U79"/>
  <c r="F79"/>
  <c r="U78"/>
  <c r="U77"/>
  <c r="F77"/>
  <c r="U76"/>
  <c r="F76"/>
  <c r="U75"/>
  <c r="F75"/>
  <c r="U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U51"/>
  <c r="F51"/>
  <c r="U50"/>
  <c r="U49"/>
  <c r="F49"/>
  <c r="U48"/>
  <c r="F48"/>
  <c r="U47"/>
  <c r="F47"/>
  <c r="U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U27"/>
  <c r="F27"/>
  <c r="U26"/>
  <c r="U25"/>
  <c r="F25"/>
  <c r="U24"/>
  <c r="N24"/>
  <c r="U23"/>
  <c r="F23"/>
  <c r="U22"/>
  <c r="F22"/>
  <c r="U21"/>
  <c r="U20"/>
  <c r="F20"/>
  <c r="U19"/>
  <c r="F19"/>
  <c r="U18"/>
  <c r="U17"/>
  <c r="U16"/>
  <c r="F16"/>
  <c r="U15"/>
  <c r="F15"/>
  <c r="U14"/>
  <c r="F14"/>
  <c r="U13"/>
  <c r="U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U85"/>
  <c r="F85"/>
  <c r="U84"/>
  <c r="U83"/>
  <c r="N83"/>
  <c r="U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U67"/>
  <c r="N67"/>
  <c r="F67"/>
  <c r="U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U35"/>
  <c r="N35"/>
  <c r="F35"/>
  <c r="U34"/>
  <c r="U33"/>
  <c r="N33"/>
  <c r="F33"/>
  <c r="U32"/>
  <c r="F32"/>
  <c r="U31"/>
  <c r="N31"/>
  <c r="F31"/>
  <c r="U30"/>
  <c r="N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U21"/>
  <c r="F21"/>
  <c r="U20"/>
  <c r="N20"/>
  <c r="F20"/>
  <c r="U19"/>
  <c r="F19"/>
  <c r="U18"/>
  <c r="N18"/>
  <c r="F18"/>
  <c r="U17"/>
  <c r="F17"/>
  <c r="U16"/>
  <c r="N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12" i="61" l="1"/>
  <c r="O99" i="81"/>
  <c r="I99"/>
  <c r="F99"/>
  <c r="L99"/>
  <c r="C99"/>
  <c r="C99" i="63"/>
  <c r="F69" i="61"/>
  <c r="F85" i="56"/>
  <c r="C99"/>
  <c r="F14"/>
  <c r="B99"/>
  <c r="C99" i="55"/>
  <c r="F84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M85" i="65"/>
  <c r="D85" i="55" s="1"/>
  <c r="M86" i="65"/>
  <c r="D86" i="55" s="1"/>
  <c r="G86" s="1"/>
  <c r="V86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O25" s="1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M82" i="66"/>
  <c r="D82" i="57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47"/>
  <c r="V16"/>
  <c r="O16"/>
  <c r="V24" i="56"/>
  <c r="V26"/>
  <c r="V40"/>
  <c r="O51"/>
  <c r="V40" i="57"/>
  <c r="N8" i="55"/>
  <c r="F9"/>
  <c r="I99"/>
  <c r="M99"/>
  <c r="N12"/>
  <c r="O12" s="1"/>
  <c r="F13"/>
  <c r="N28"/>
  <c r="O28" s="1"/>
  <c r="F29"/>
  <c r="N44"/>
  <c r="F45"/>
  <c r="N60"/>
  <c r="O60" s="1"/>
  <c r="F61"/>
  <c r="O72"/>
  <c r="O80"/>
  <c r="O92"/>
  <c r="O45" i="56"/>
  <c r="O65"/>
  <c r="V82" i="55"/>
  <c r="O15" i="56"/>
  <c r="V36"/>
  <c r="V52"/>
  <c r="V59"/>
  <c r="V12" i="55"/>
  <c r="V28"/>
  <c r="V60"/>
  <c r="V27" i="56"/>
  <c r="V32"/>
  <c r="V48"/>
  <c r="B99" i="55"/>
  <c r="F3"/>
  <c r="K99"/>
  <c r="F5"/>
  <c r="G18"/>
  <c r="O19"/>
  <c r="N20"/>
  <c r="F21"/>
  <c r="N36"/>
  <c r="O36" s="1"/>
  <c r="F37"/>
  <c r="N52"/>
  <c r="O52" s="1"/>
  <c r="F53"/>
  <c r="O68"/>
  <c r="O76"/>
  <c r="O5" i="56"/>
  <c r="O21"/>
  <c r="O37"/>
  <c r="O53"/>
  <c r="O69"/>
  <c r="O77"/>
  <c r="O93"/>
  <c r="O7"/>
  <c r="V28"/>
  <c r="V39"/>
  <c r="V44"/>
  <c r="V82"/>
  <c r="J99" i="55"/>
  <c r="N24"/>
  <c r="N40"/>
  <c r="O40" s="1"/>
  <c r="N56"/>
  <c r="O56" s="1"/>
  <c r="O96"/>
  <c r="O56" i="56"/>
  <c r="V38" i="58"/>
  <c r="V54"/>
  <c r="V70"/>
  <c r="V86"/>
  <c r="G3" i="56"/>
  <c r="V56"/>
  <c r="V60"/>
  <c r="V64"/>
  <c r="V68"/>
  <c r="B99" i="57"/>
  <c r="F3"/>
  <c r="K99"/>
  <c r="N82"/>
  <c r="F83"/>
  <c r="F97"/>
  <c r="C99" i="58"/>
  <c r="I99"/>
  <c r="B99" i="81" s="1"/>
  <c r="M99" i="58"/>
  <c r="N4"/>
  <c r="F5"/>
  <c r="V6"/>
  <c r="N12"/>
  <c r="F13"/>
  <c r="N20"/>
  <c r="F21"/>
  <c r="V22"/>
  <c r="V68" i="55"/>
  <c r="V72"/>
  <c r="V76"/>
  <c r="V80"/>
  <c r="V88"/>
  <c r="V92"/>
  <c r="V96"/>
  <c r="F3" i="56"/>
  <c r="V5"/>
  <c r="V9"/>
  <c r="V13"/>
  <c r="V17"/>
  <c r="V21"/>
  <c r="V25"/>
  <c r="V29"/>
  <c r="V33"/>
  <c r="V37"/>
  <c r="V41"/>
  <c r="V45"/>
  <c r="V49"/>
  <c r="V53"/>
  <c r="V57"/>
  <c r="V65"/>
  <c r="V69"/>
  <c r="V73"/>
  <c r="V77"/>
  <c r="V81"/>
  <c r="V85"/>
  <c r="V89"/>
  <c r="V93"/>
  <c r="V97"/>
  <c r="N3" i="57"/>
  <c r="V49" i="58"/>
  <c r="N3" i="56"/>
  <c r="N90" i="57"/>
  <c r="F91"/>
  <c r="K99" i="58"/>
  <c r="U99"/>
  <c r="F9"/>
  <c r="F17"/>
  <c r="O26"/>
  <c r="V42"/>
  <c r="V58"/>
  <c r="V74"/>
  <c r="O74"/>
  <c r="N78" i="57"/>
  <c r="F79"/>
  <c r="N94"/>
  <c r="N98"/>
  <c r="J99" i="58"/>
  <c r="E99" i="81" s="1"/>
  <c r="N3" i="58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D99" i="81" l="1"/>
  <c r="G99"/>
  <c r="V50" i="56"/>
  <c r="V18"/>
  <c r="O70"/>
  <c r="O98" i="55"/>
  <c r="O30"/>
  <c r="O86"/>
  <c r="N99" i="81"/>
  <c r="P99" s="1"/>
  <c r="K99"/>
  <c r="M99" s="1"/>
  <c r="H99"/>
  <c r="J99" s="1"/>
  <c r="O78" i="55"/>
  <c r="O78" i="56"/>
  <c r="O66"/>
  <c r="O62"/>
  <c r="O54"/>
  <c r="O46"/>
  <c r="O30"/>
  <c r="O26"/>
  <c r="O10"/>
  <c r="O66" i="55"/>
  <c r="O74"/>
  <c r="O47" i="56"/>
  <c r="O35"/>
  <c r="O13"/>
  <c r="O23"/>
  <c r="V11"/>
  <c r="G95" i="55"/>
  <c r="V95" s="1"/>
  <c r="G87"/>
  <c r="V87" s="1"/>
  <c r="G79"/>
  <c r="V79" s="1"/>
  <c r="G43"/>
  <c r="V43" s="1"/>
  <c r="G24"/>
  <c r="V24" s="1"/>
  <c r="V66"/>
  <c r="V64"/>
  <c r="G58"/>
  <c r="O58" s="1"/>
  <c r="G10"/>
  <c r="O9"/>
  <c r="O61" i="56"/>
  <c r="F99"/>
  <c r="O94"/>
  <c r="O86"/>
  <c r="O84"/>
  <c r="O57"/>
  <c r="G84" i="55"/>
  <c r="G71"/>
  <c r="O70"/>
  <c r="G63"/>
  <c r="V63" s="1"/>
  <c r="O62"/>
  <c r="V51"/>
  <c r="O46"/>
  <c r="O44"/>
  <c r="O38"/>
  <c r="O27"/>
  <c r="O14"/>
  <c r="G7"/>
  <c r="V7" s="1"/>
  <c r="O20"/>
  <c r="O93" i="58"/>
  <c r="O57"/>
  <c r="V65"/>
  <c r="G94" i="57"/>
  <c r="V94" s="1"/>
  <c r="G78"/>
  <c r="V78" s="1"/>
  <c r="G54"/>
  <c r="V54" s="1"/>
  <c r="O45" i="58"/>
  <c r="O25"/>
  <c r="G86" i="57"/>
  <c r="O86" s="1"/>
  <c r="G82"/>
  <c r="V8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43" i="56"/>
  <c r="O31"/>
  <c r="O19"/>
  <c r="V13" i="55"/>
  <c r="O91" i="56"/>
  <c r="O83"/>
  <c r="O75"/>
  <c r="O67"/>
  <c r="O59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47" i="55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V58"/>
  <c r="N99" i="61"/>
  <c r="O10" i="55"/>
  <c r="V10"/>
  <c r="F99" i="57"/>
  <c r="O80"/>
  <c r="V80"/>
  <c r="O6" i="55"/>
  <c r="V6"/>
  <c r="V26"/>
  <c r="O26"/>
  <c r="O24" l="1"/>
  <c r="O79"/>
  <c r="O43" i="58"/>
  <c r="Q99" i="81"/>
  <c r="O95" i="55"/>
  <c r="O49"/>
  <c r="O7"/>
  <c r="O4" i="56"/>
  <c r="V84" i="55"/>
  <c r="O84"/>
  <c r="V71"/>
  <c r="O71"/>
  <c r="O94" i="57"/>
  <c r="O54"/>
  <c r="O77"/>
  <c r="O25"/>
  <c r="O5"/>
  <c r="V86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I52" i="78"/>
  <c r="Q87"/>
  <c r="P96"/>
  <c r="H26"/>
  <c r="D1"/>
  <c r="N90"/>
  <c r="Q45"/>
  <c r="O30"/>
  <c r="I77"/>
  <c r="H74"/>
  <c r="N95"/>
  <c r="Q66"/>
  <c r="G26"/>
  <c r="L19"/>
  <c r="G83"/>
  <c r="P32"/>
  <c r="N37"/>
  <c r="K52"/>
  <c r="N32"/>
  <c r="H77"/>
  <c r="P31"/>
  <c r="H41"/>
  <c r="Q8"/>
  <c r="Q63"/>
  <c r="O6"/>
  <c r="B23"/>
  <c r="H36"/>
  <c r="L98"/>
  <c r="L35"/>
  <c r="G56"/>
  <c r="Q11"/>
  <c r="G15"/>
  <c r="K33"/>
  <c r="O64"/>
  <c r="B64"/>
  <c r="H43"/>
  <c r="G11"/>
  <c r="N6"/>
  <c r="Q95"/>
  <c r="P34"/>
  <c r="H32"/>
  <c r="J89"/>
  <c r="G30"/>
  <c r="J29"/>
  <c r="O51"/>
  <c r="L44"/>
  <c r="K97"/>
  <c r="K74"/>
  <c r="J59"/>
  <c r="Q40"/>
  <c r="Q71"/>
  <c r="J93"/>
  <c r="K98"/>
  <c r="O5"/>
  <c r="L4"/>
  <c r="J55"/>
  <c r="N17"/>
  <c r="J51"/>
  <c r="K70"/>
  <c r="K3"/>
  <c r="Q82"/>
  <c r="J5"/>
  <c r="G45"/>
  <c r="I40"/>
  <c r="L54"/>
  <c r="B85"/>
  <c r="I22"/>
  <c r="P54"/>
  <c r="Q79"/>
  <c r="K95"/>
  <c r="P13"/>
  <c r="J94"/>
  <c r="O17"/>
  <c r="O43"/>
  <c r="G98"/>
  <c r="O23"/>
  <c r="O22"/>
  <c r="N12"/>
  <c r="Q27"/>
  <c r="L37"/>
  <c r="O27"/>
  <c r="B86"/>
  <c r="I94"/>
  <c r="O56"/>
  <c r="Q39"/>
  <c r="Q80"/>
  <c r="B18"/>
  <c r="G57"/>
  <c r="N52"/>
  <c r="N14"/>
  <c r="J36"/>
  <c r="Q64"/>
  <c r="O31"/>
  <c r="G58"/>
  <c r="O74"/>
  <c r="G53"/>
  <c r="L58"/>
  <c r="L93"/>
  <c r="B84"/>
  <c r="L11"/>
  <c r="L92"/>
  <c r="L79"/>
  <c r="P20"/>
  <c r="B2"/>
  <c r="J30"/>
  <c r="P58"/>
  <c r="K20"/>
  <c r="L60"/>
  <c r="O45"/>
  <c r="B93"/>
  <c r="G81"/>
  <c r="O97"/>
  <c r="O24"/>
  <c r="N88"/>
  <c r="O54"/>
  <c r="Q96"/>
  <c r="P95"/>
  <c r="H71"/>
  <c r="Q15"/>
  <c r="I61"/>
  <c r="I75"/>
  <c r="N22"/>
  <c r="N87"/>
  <c r="H37"/>
  <c r="N73"/>
  <c r="K23"/>
  <c r="I90"/>
  <c r="N5"/>
  <c r="N4"/>
  <c r="I81"/>
  <c r="H8"/>
  <c r="L39"/>
  <c r="H90"/>
  <c r="K45"/>
  <c r="G76"/>
  <c r="G88"/>
  <c r="J47"/>
  <c r="K4"/>
  <c r="J92"/>
  <c r="P90"/>
  <c r="Q46"/>
  <c r="Q20"/>
  <c r="G50"/>
  <c r="P9"/>
  <c r="G84"/>
  <c r="P56"/>
  <c r="O96"/>
  <c r="I82"/>
  <c r="Q31"/>
  <c r="L95"/>
  <c r="G64"/>
  <c r="G70"/>
  <c r="P78"/>
  <c r="H86"/>
  <c r="G65"/>
  <c r="N81"/>
  <c r="J74"/>
  <c r="O28"/>
  <c r="L47"/>
  <c r="N92"/>
  <c r="K22"/>
  <c r="J31"/>
  <c r="H9"/>
  <c r="P88"/>
  <c r="H45"/>
  <c r="P24"/>
  <c r="O69"/>
  <c r="L88"/>
  <c r="N50"/>
  <c r="O62"/>
  <c r="L73"/>
  <c r="O67"/>
  <c r="L18"/>
  <c r="J65"/>
  <c r="J49"/>
  <c r="P41"/>
  <c r="Q35"/>
  <c r="O42"/>
  <c r="J12"/>
  <c r="L30"/>
  <c r="H29"/>
  <c r="P18"/>
  <c r="O14"/>
  <c r="H21"/>
  <c r="G55"/>
  <c r="O18"/>
  <c r="G82"/>
  <c r="P17"/>
  <c r="J67"/>
  <c r="L74"/>
  <c r="O26"/>
  <c r="B63"/>
  <c r="I49"/>
  <c r="Q49"/>
  <c r="K60"/>
  <c r="G21"/>
  <c r="L80"/>
  <c r="Q43"/>
  <c r="O36"/>
  <c r="H94"/>
  <c r="O70"/>
  <c r="I48"/>
  <c r="H51"/>
  <c r="G18"/>
  <c r="Q69"/>
  <c r="J32"/>
  <c r="P77"/>
  <c r="P11"/>
  <c r="Q41"/>
  <c r="H5"/>
  <c r="J48"/>
  <c r="H10"/>
  <c r="N60"/>
  <c r="N23"/>
  <c r="O37"/>
  <c r="N38"/>
  <c r="J37"/>
  <c r="K21"/>
  <c r="K96"/>
  <c r="Q53"/>
  <c r="O8"/>
  <c r="K7"/>
  <c r="K81"/>
  <c r="N40"/>
  <c r="B74"/>
  <c r="H28"/>
  <c r="G49"/>
  <c r="Q38"/>
  <c r="J84"/>
  <c r="B17"/>
  <c r="K24"/>
  <c r="H6"/>
  <c r="K14"/>
  <c r="Q74"/>
  <c r="K90"/>
  <c r="G85"/>
  <c r="L6"/>
  <c r="O86"/>
  <c r="P26"/>
  <c r="H46"/>
  <c r="N44"/>
  <c r="B14"/>
  <c r="P71"/>
  <c r="L75"/>
  <c r="G69"/>
  <c r="Q21"/>
  <c r="L41"/>
  <c r="Q10"/>
  <c r="I44"/>
  <c r="L16"/>
  <c r="J13"/>
  <c r="B49"/>
  <c r="J87"/>
  <c r="J86"/>
  <c r="G66"/>
  <c r="J33"/>
  <c r="Q29"/>
  <c r="L14"/>
  <c r="H30"/>
  <c r="G43"/>
  <c r="H68"/>
  <c r="Q9"/>
  <c r="L72"/>
  <c r="G96"/>
  <c r="Q34"/>
  <c r="N82"/>
  <c r="P66"/>
  <c r="Q92"/>
  <c r="B52"/>
  <c r="H95"/>
  <c r="L82"/>
  <c r="I51"/>
  <c r="L36"/>
  <c r="B83"/>
  <c r="J77"/>
  <c r="O34"/>
  <c r="G39"/>
  <c r="N63"/>
  <c r="K25"/>
  <c r="O90"/>
  <c r="H82"/>
  <c r="H7"/>
  <c r="B79"/>
  <c r="J3"/>
  <c r="Q3"/>
  <c r="O93"/>
  <c r="B28"/>
  <c r="Q51"/>
  <c r="I28"/>
  <c r="I34"/>
  <c r="G71"/>
  <c r="H13"/>
  <c r="I98"/>
  <c r="B91"/>
  <c r="O50"/>
  <c r="Q14"/>
  <c r="Q89"/>
  <c r="Q75"/>
  <c r="H34"/>
  <c r="P7"/>
  <c r="O39"/>
  <c r="Q12"/>
  <c r="G48"/>
  <c r="I62"/>
  <c r="K19"/>
  <c r="O98"/>
  <c r="Q61"/>
  <c r="G40"/>
  <c r="I87"/>
  <c r="J39"/>
  <c r="G44"/>
  <c r="J54"/>
  <c r="J43"/>
  <c r="G75"/>
  <c r="K43"/>
  <c r="H42"/>
  <c r="N61"/>
  <c r="I27"/>
  <c r="G31"/>
  <c r="P16"/>
  <c r="H63"/>
  <c r="K35"/>
  <c r="O73"/>
  <c r="B21"/>
  <c r="K66"/>
  <c r="H98"/>
  <c r="J8"/>
  <c r="I23"/>
  <c r="O85"/>
  <c r="H27"/>
  <c r="B15"/>
  <c r="K87"/>
  <c r="L94"/>
  <c r="K32"/>
  <c r="L69"/>
  <c r="J62"/>
  <c r="L32"/>
  <c r="N83"/>
  <c r="I89"/>
  <c r="B50"/>
  <c r="N19"/>
  <c r="J96"/>
  <c r="K17"/>
  <c r="O49"/>
  <c r="O63"/>
  <c r="P46"/>
  <c r="K39"/>
  <c r="I16"/>
  <c r="H89"/>
  <c r="P69"/>
  <c r="H23"/>
  <c r="L67"/>
  <c r="G35"/>
  <c r="J4"/>
  <c r="J23"/>
  <c r="J61"/>
  <c r="G33"/>
  <c r="N94"/>
  <c r="G28"/>
  <c r="H16"/>
  <c r="P97"/>
  <c r="P53"/>
  <c r="G91"/>
  <c r="I97"/>
  <c r="B20"/>
  <c r="N48"/>
  <c r="I19"/>
  <c r="B54"/>
  <c r="Q90"/>
  <c r="J52"/>
  <c r="I65"/>
  <c r="L78"/>
  <c r="L71"/>
  <c r="B37"/>
  <c r="I64"/>
  <c r="J98"/>
  <c r="I83"/>
  <c r="B56"/>
  <c r="L76"/>
  <c r="H67"/>
  <c r="G52"/>
  <c r="H38"/>
  <c r="O25"/>
  <c r="I5"/>
  <c r="P33"/>
  <c r="K46"/>
  <c r="J64"/>
  <c r="K36"/>
  <c r="N56"/>
  <c r="N70"/>
  <c r="I86"/>
  <c r="L91"/>
  <c r="B90"/>
  <c r="K79"/>
  <c r="O87"/>
  <c r="I24"/>
  <c r="O77"/>
  <c r="G73"/>
  <c r="J97"/>
  <c r="O55"/>
  <c r="P64"/>
  <c r="L10"/>
  <c r="G42"/>
  <c r="K82"/>
  <c r="Q93"/>
  <c r="K64"/>
  <c r="N15"/>
  <c r="P49"/>
  <c r="L43"/>
  <c r="L13"/>
  <c r="O48"/>
  <c r="G27"/>
  <c r="H96"/>
  <c r="L26"/>
  <c r="N16"/>
  <c r="N79"/>
  <c r="O75"/>
  <c r="N53"/>
  <c r="Q94"/>
  <c r="P38"/>
  <c r="N62"/>
  <c r="B13"/>
  <c r="Q78"/>
  <c r="Q58"/>
  <c r="K15"/>
  <c r="I45"/>
  <c r="G37"/>
  <c r="I91"/>
  <c r="K80"/>
  <c r="O59"/>
  <c r="B4"/>
  <c r="B65"/>
  <c r="J70"/>
  <c r="H47"/>
  <c r="P76"/>
  <c r="L15"/>
  <c r="K63"/>
  <c r="N69"/>
  <c r="B45"/>
  <c r="P89"/>
  <c r="K69"/>
  <c r="P60"/>
  <c r="P86"/>
  <c r="I76"/>
  <c r="G32"/>
  <c r="J82"/>
  <c r="C1"/>
  <c r="N45"/>
  <c r="I92"/>
  <c r="P61"/>
  <c r="G46"/>
  <c r="P82"/>
  <c r="I10"/>
  <c r="P59"/>
  <c r="I11"/>
  <c r="K92"/>
  <c r="I37"/>
  <c r="H12"/>
  <c r="L27"/>
  <c r="K31"/>
  <c r="I36"/>
  <c r="B81"/>
  <c r="K61"/>
  <c r="G94"/>
  <c r="I69"/>
  <c r="I35"/>
  <c r="P27"/>
  <c r="Q60"/>
  <c r="J27"/>
  <c r="H33"/>
  <c r="L40"/>
  <c r="B39"/>
  <c r="L17"/>
  <c r="K8"/>
  <c r="J57"/>
  <c r="B68"/>
  <c r="H85"/>
  <c r="J50"/>
  <c r="H92"/>
  <c r="L61"/>
  <c r="Q26"/>
  <c r="G19"/>
  <c r="L23"/>
  <c r="Q83"/>
  <c r="P44"/>
  <c r="B80"/>
  <c r="P63"/>
  <c r="B75"/>
  <c r="B6"/>
  <c r="O65"/>
  <c r="I55"/>
  <c r="N25"/>
  <c r="N85"/>
  <c r="N68"/>
  <c r="G54"/>
  <c r="Q33"/>
  <c r="O32"/>
  <c r="O76"/>
  <c r="P37"/>
  <c r="K41"/>
  <c r="Q19"/>
  <c r="P6"/>
  <c r="I8"/>
  <c r="K53"/>
  <c r="B40"/>
  <c r="B24"/>
  <c r="H62"/>
  <c r="G67"/>
  <c r="P52"/>
  <c r="J53"/>
  <c r="L89"/>
  <c r="J73"/>
  <c r="J78"/>
  <c r="I57"/>
  <c r="P35"/>
  <c r="L64"/>
  <c r="G62"/>
  <c r="K67"/>
  <c r="B67"/>
  <c r="J76"/>
  <c r="B53"/>
  <c r="J40"/>
  <c r="N59"/>
  <c r="O29"/>
  <c r="Q76"/>
  <c r="G41"/>
  <c r="G4"/>
  <c r="I12"/>
  <c r="G78"/>
  <c r="I84"/>
  <c r="G89"/>
  <c r="I31"/>
  <c r="N10"/>
  <c r="G59"/>
  <c r="L9"/>
  <c r="O91"/>
  <c r="B66"/>
  <c r="I18"/>
  <c r="K77"/>
  <c r="J95"/>
  <c r="B96"/>
  <c r="O11"/>
  <c r="O58"/>
  <c r="H73"/>
  <c r="K55"/>
  <c r="B61"/>
  <c r="K68"/>
  <c r="H81"/>
  <c r="N93"/>
  <c r="P48"/>
  <c r="Q22"/>
  <c r="Q98"/>
  <c r="J19"/>
  <c r="P79"/>
  <c r="H53"/>
  <c r="Q68"/>
  <c r="P91"/>
  <c r="I56"/>
  <c r="P83"/>
  <c r="I66"/>
  <c r="N8"/>
  <c r="O12"/>
  <c r="G86"/>
  <c r="J7"/>
  <c r="L84"/>
  <c r="B22"/>
  <c r="J71"/>
  <c r="P22"/>
  <c r="G16"/>
  <c r="K11"/>
  <c r="Q16"/>
  <c r="L53"/>
  <c r="N80"/>
  <c r="P70"/>
  <c r="P51"/>
  <c r="B62"/>
  <c r="Q44"/>
  <c r="O38"/>
  <c r="O82"/>
  <c r="J9"/>
  <c r="N75"/>
  <c r="J68"/>
  <c r="K5"/>
  <c r="G20"/>
  <c r="B78"/>
  <c r="L49"/>
  <c r="N33"/>
  <c r="P15"/>
  <c r="I80"/>
  <c r="K47"/>
  <c r="O94"/>
  <c r="K30"/>
  <c r="L48"/>
  <c r="G5"/>
  <c r="J14"/>
  <c r="I42"/>
  <c r="K72"/>
  <c r="B19"/>
  <c r="N74"/>
  <c r="K6"/>
  <c r="H76"/>
  <c r="P23"/>
  <c r="B33"/>
  <c r="O80"/>
  <c r="L21"/>
  <c r="H35"/>
  <c r="H66"/>
  <c r="G8"/>
  <c r="Q5"/>
  <c r="B70"/>
  <c r="G6"/>
  <c r="J56"/>
  <c r="J58"/>
  <c r="H50"/>
  <c r="N24"/>
  <c r="B27"/>
  <c r="B89"/>
  <c r="O79"/>
  <c r="O21"/>
  <c r="H61"/>
  <c r="G77"/>
  <c r="B87"/>
  <c r="B8"/>
  <c r="I63"/>
  <c r="L33"/>
  <c r="B47"/>
  <c r="K10"/>
  <c r="J63"/>
  <c r="O16"/>
  <c r="B76"/>
  <c r="I54"/>
  <c r="Q88"/>
  <c r="G10"/>
  <c r="H44"/>
  <c r="I17"/>
  <c r="Q81"/>
  <c r="P39"/>
  <c r="H70"/>
  <c r="K58"/>
  <c r="I93"/>
  <c r="N46"/>
  <c r="I47"/>
  <c r="Q28"/>
  <c r="I25"/>
  <c r="I53"/>
  <c r="Q48"/>
  <c r="B57"/>
  <c r="H78"/>
  <c r="K83"/>
  <c r="G23"/>
  <c r="L45"/>
  <c r="K93"/>
  <c r="B44"/>
  <c r="O88"/>
  <c r="H19"/>
  <c r="N26"/>
  <c r="P93"/>
  <c r="K27"/>
  <c r="B36"/>
  <c r="L24"/>
  <c r="N29"/>
  <c r="J21"/>
  <c r="O46"/>
  <c r="N65"/>
  <c r="O13"/>
  <c r="I21"/>
  <c r="H17"/>
  <c r="J17"/>
  <c r="O78"/>
  <c r="J45"/>
  <c r="H60"/>
  <c r="K49"/>
  <c r="O19"/>
  <c r="B3"/>
  <c r="G90"/>
  <c r="I32"/>
  <c r="G3"/>
  <c r="I70"/>
  <c r="I41"/>
  <c r="P4"/>
  <c r="K29"/>
  <c r="P55"/>
  <c r="H56"/>
  <c r="P10"/>
  <c r="L51"/>
  <c r="O40"/>
  <c r="B58"/>
  <c r="N18"/>
  <c r="N35"/>
  <c r="K9"/>
  <c r="H79"/>
  <c r="J80"/>
  <c r="L42"/>
  <c r="B16"/>
  <c r="H4"/>
  <c r="N42"/>
  <c r="I95"/>
  <c r="N96"/>
  <c r="J28"/>
  <c r="L68"/>
  <c r="Q36"/>
  <c r="B92"/>
  <c r="K62"/>
  <c r="P67"/>
  <c r="G95"/>
  <c r="I68"/>
  <c r="O7"/>
  <c r="G29"/>
  <c r="I30"/>
  <c r="Q32"/>
  <c r="J60"/>
  <c r="N57"/>
  <c r="B71"/>
  <c r="N64"/>
  <c r="B25"/>
  <c r="L96"/>
  <c r="B5"/>
  <c r="G60"/>
  <c r="E1"/>
  <c r="Q56"/>
  <c r="B7"/>
  <c r="H93"/>
  <c r="H24"/>
  <c r="K40"/>
  <c r="J15"/>
  <c r="H31"/>
  <c r="Q57"/>
  <c r="P81"/>
  <c r="N77"/>
  <c r="P50"/>
  <c r="O53"/>
  <c r="G12"/>
  <c r="O72"/>
  <c r="L77"/>
  <c r="K75"/>
  <c r="G92"/>
  <c r="P43"/>
  <c r="I29"/>
  <c r="N41"/>
  <c r="N39"/>
  <c r="Q37"/>
  <c r="K13"/>
  <c r="N55"/>
  <c r="L22"/>
  <c r="P21"/>
  <c r="H80"/>
  <c r="J20"/>
  <c r="H87"/>
  <c r="G61"/>
  <c r="B82"/>
  <c r="N66"/>
  <c r="I13"/>
  <c r="H48"/>
  <c r="L59"/>
  <c r="N67"/>
  <c r="B29"/>
  <c r="B41"/>
  <c r="G9"/>
  <c r="N30"/>
  <c r="J42"/>
  <c r="P14"/>
  <c r="P92"/>
  <c r="K56"/>
  <c r="O89"/>
  <c r="L7"/>
  <c r="H22"/>
  <c r="B9"/>
  <c r="N11"/>
  <c r="O92"/>
  <c r="G68"/>
  <c r="G24"/>
  <c r="P75"/>
  <c r="I96"/>
  <c r="H65"/>
  <c r="L12"/>
  <c r="L5"/>
  <c r="H3"/>
  <c r="N9"/>
  <c r="L3"/>
  <c r="J72"/>
  <c r="Q7"/>
  <c r="H55"/>
  <c r="I79"/>
  <c r="J35"/>
  <c r="J91"/>
  <c r="I14"/>
  <c r="G97"/>
  <c r="I6"/>
  <c r="I9"/>
  <c r="B26"/>
  <c r="Q72"/>
  <c r="B94"/>
  <c r="O81"/>
  <c r="K73"/>
  <c r="G13"/>
  <c r="I67"/>
  <c r="B42"/>
  <c r="I39"/>
  <c r="O68"/>
  <c r="P45"/>
  <c r="Q47"/>
  <c r="L87"/>
  <c r="O9"/>
  <c r="B38"/>
  <c r="O95"/>
  <c r="K26"/>
  <c r="L20"/>
  <c r="O60"/>
  <c r="Q25"/>
  <c r="O20"/>
  <c r="J22"/>
  <c r="P28"/>
  <c r="K37"/>
  <c r="G7"/>
  <c r="P57"/>
  <c r="O71"/>
  <c r="H2"/>
  <c r="L86"/>
  <c r="J25"/>
  <c r="J16"/>
  <c r="N89"/>
  <c r="J88"/>
  <c r="G74"/>
  <c r="G63"/>
  <c r="B11"/>
  <c r="B31"/>
  <c r="Q50"/>
  <c r="Q91"/>
  <c r="G72"/>
  <c r="I38"/>
  <c r="F1"/>
  <c r="H15"/>
  <c r="B12"/>
  <c r="Q23"/>
  <c r="L52"/>
  <c r="L65"/>
  <c r="Q18"/>
  <c r="N76"/>
  <c r="P94"/>
  <c r="J11"/>
  <c r="L97"/>
  <c r="J66"/>
  <c r="B34"/>
  <c r="Q52"/>
  <c r="K76"/>
  <c r="O10"/>
  <c r="G87"/>
  <c r="Q86"/>
  <c r="B59"/>
  <c r="N86"/>
  <c r="K18"/>
  <c r="H75"/>
  <c r="K71"/>
  <c r="Q17"/>
  <c r="Q77"/>
  <c r="K16"/>
  <c r="O47"/>
  <c r="J41"/>
  <c r="K89"/>
  <c r="J26"/>
  <c r="N27"/>
  <c r="L29"/>
  <c r="P84"/>
  <c r="P40"/>
  <c r="H59"/>
  <c r="J79"/>
  <c r="K91"/>
  <c r="K84"/>
  <c r="P12"/>
  <c r="I4"/>
  <c r="P98"/>
  <c r="Q73"/>
  <c r="N98"/>
  <c r="Q84"/>
  <c r="N36"/>
  <c r="L56"/>
  <c r="P62"/>
  <c r="H57"/>
  <c r="G80"/>
  <c r="Q62"/>
  <c r="O61"/>
  <c r="I43"/>
  <c r="O33"/>
  <c r="L66"/>
  <c r="H11"/>
  <c r="H52"/>
  <c r="P36"/>
  <c r="B77"/>
  <c r="B69"/>
  <c r="L25"/>
  <c r="O3"/>
  <c r="Q24"/>
  <c r="K48"/>
  <c r="H88"/>
  <c r="O52"/>
  <c r="Q6"/>
  <c r="H18"/>
  <c r="N54"/>
  <c r="P3"/>
  <c r="H83"/>
  <c r="Q70"/>
  <c r="N78"/>
  <c r="B43"/>
  <c r="L31"/>
  <c r="G79"/>
  <c r="H54"/>
  <c r="I50"/>
  <c r="Q42"/>
  <c r="B72"/>
  <c r="J34"/>
  <c r="Q97"/>
  <c r="P19"/>
  <c r="I20"/>
  <c r="H72"/>
  <c r="P68"/>
  <c r="J46"/>
  <c r="I7"/>
  <c r="K54"/>
  <c r="L70"/>
  <c r="O83"/>
  <c r="N51"/>
  <c r="L8"/>
  <c r="Q55"/>
  <c r="G93"/>
  <c r="K34"/>
  <c r="B73"/>
  <c r="Q54"/>
  <c r="K65"/>
  <c r="I3"/>
  <c r="N49"/>
  <c r="Q30"/>
  <c r="O41"/>
  <c r="I74"/>
  <c r="O66"/>
  <c r="N7"/>
  <c r="P5"/>
  <c r="B48"/>
  <c r="L85"/>
  <c r="N91"/>
  <c r="P85"/>
  <c r="L46"/>
  <c r="L62"/>
  <c r="N3"/>
  <c r="K51"/>
  <c r="Q85"/>
  <c r="O15"/>
  <c r="H49"/>
  <c r="K86"/>
  <c r="B88"/>
  <c r="J6"/>
  <c r="O4"/>
  <c r="N97"/>
  <c r="H58"/>
  <c r="N47"/>
  <c r="I73"/>
  <c r="B30"/>
  <c r="H64"/>
  <c r="N34"/>
  <c r="I15"/>
  <c r="L50"/>
  <c r="H14"/>
  <c r="Q59"/>
  <c r="K44"/>
  <c r="H25"/>
  <c r="G36"/>
  <c r="H69"/>
  <c r="I88"/>
  <c r="G51"/>
  <c r="N72"/>
  <c r="I59"/>
  <c r="B51"/>
  <c r="Q65"/>
  <c r="L63"/>
  <c r="N13"/>
  <c r="P87"/>
  <c r="L38"/>
  <c r="K88"/>
  <c r="K78"/>
  <c r="G22"/>
  <c r="K59"/>
  <c r="K94"/>
  <c r="J85"/>
  <c r="P74"/>
  <c r="P25"/>
  <c r="O35"/>
  <c r="N71"/>
  <c r="L83"/>
  <c r="L81"/>
  <c r="G34"/>
  <c r="K57"/>
  <c r="L55"/>
  <c r="B35"/>
  <c r="P72"/>
  <c r="P47"/>
  <c r="Q13"/>
  <c r="L28"/>
  <c r="K38"/>
  <c r="G2"/>
  <c r="N58"/>
  <c r="H97"/>
  <c r="G38"/>
  <c r="Q67"/>
  <c r="I33"/>
  <c r="B60"/>
  <c r="J69"/>
  <c r="J38"/>
  <c r="N20"/>
  <c r="P30"/>
  <c r="P73"/>
  <c r="I85"/>
  <c r="Q4"/>
  <c r="J18"/>
  <c r="P8"/>
  <c r="O57"/>
  <c r="N28"/>
  <c r="J75"/>
  <c r="L57"/>
  <c r="J44"/>
  <c r="I78"/>
  <c r="G14"/>
  <c r="B32"/>
  <c r="G17"/>
  <c r="G25"/>
  <c r="N21"/>
  <c r="H91"/>
  <c r="J90"/>
  <c r="I46"/>
  <c r="I58"/>
  <c r="K85"/>
  <c r="K50"/>
  <c r="I72"/>
  <c r="I71"/>
  <c r="B55"/>
  <c r="B98"/>
  <c r="H20"/>
  <c r="J24"/>
  <c r="K12"/>
  <c r="B97"/>
  <c r="O44"/>
  <c r="L34"/>
  <c r="H39"/>
  <c r="P65"/>
  <c r="K42"/>
  <c r="O84"/>
  <c r="B10"/>
  <c r="N31"/>
  <c r="L90"/>
  <c r="P80"/>
  <c r="J10"/>
  <c r="B95"/>
  <c r="N43"/>
  <c r="P42"/>
  <c r="J81"/>
  <c r="G47"/>
  <c r="I60"/>
  <c r="B46"/>
  <c r="J83"/>
  <c r="H40"/>
  <c r="K28"/>
  <c r="H84"/>
  <c r="N84"/>
  <c r="I26"/>
  <c r="P29"/>
  <c r="M26" l="1"/>
  <c r="R84"/>
  <c r="F46"/>
  <c r="E46"/>
  <c r="C46"/>
  <c r="D46"/>
  <c r="M60"/>
  <c r="R43"/>
  <c r="D95"/>
  <c r="F95"/>
  <c r="C95"/>
  <c r="E95"/>
  <c r="R31"/>
  <c r="F10"/>
  <c r="E10"/>
  <c r="C10"/>
  <c r="D10"/>
  <c r="E97"/>
  <c r="D97"/>
  <c r="C97"/>
  <c r="F97"/>
  <c r="D98"/>
  <c r="E98"/>
  <c r="C98"/>
  <c r="F98"/>
  <c r="E55"/>
  <c r="C55"/>
  <c r="F55"/>
  <c r="D55"/>
  <c r="M71"/>
  <c r="M72"/>
  <c r="M58"/>
  <c r="M46"/>
  <c r="R21"/>
  <c r="C32"/>
  <c r="F32"/>
  <c r="D32"/>
  <c r="E32"/>
  <c r="M78"/>
  <c r="R28"/>
  <c r="M85"/>
  <c r="R20"/>
  <c r="D60"/>
  <c r="C60"/>
  <c r="E60"/>
  <c r="F60"/>
  <c r="M33"/>
  <c r="R58"/>
  <c r="C35"/>
  <c r="D35"/>
  <c r="E35"/>
  <c r="F35"/>
  <c r="R71"/>
  <c r="R13"/>
  <c r="E51"/>
  <c r="F51"/>
  <c r="C51"/>
  <c r="D51"/>
  <c r="M59"/>
  <c r="R72"/>
  <c r="M88"/>
  <c r="M15"/>
  <c r="R34"/>
  <c r="F30"/>
  <c r="D30"/>
  <c r="E30"/>
  <c r="C30"/>
  <c r="M73"/>
  <c r="R47"/>
  <c r="R97"/>
  <c r="D88"/>
  <c r="E88"/>
  <c r="F88"/>
  <c r="C88"/>
  <c r="N99"/>
  <c r="R3"/>
  <c r="R91"/>
  <c r="E48"/>
  <c r="C48"/>
  <c r="F48"/>
  <c r="D48"/>
  <c r="R7"/>
  <c r="M74"/>
  <c r="R49"/>
  <c r="M3"/>
  <c r="I99"/>
  <c r="E73"/>
  <c r="D73"/>
  <c r="F73"/>
  <c r="C73"/>
  <c r="R51"/>
  <c r="M7"/>
  <c r="M20"/>
  <c r="E72"/>
  <c r="D72"/>
  <c r="C72"/>
  <c r="F72"/>
  <c r="M50"/>
  <c r="F43"/>
  <c r="D43"/>
  <c r="E43"/>
  <c r="C43"/>
  <c r="R78"/>
  <c r="P99"/>
  <c r="R54"/>
  <c r="O99"/>
  <c r="E69"/>
  <c r="C69"/>
  <c r="D69"/>
  <c r="F69"/>
  <c r="C77"/>
  <c r="F77"/>
  <c r="D77"/>
  <c r="E77"/>
  <c r="M43"/>
  <c r="R36"/>
  <c r="R98"/>
  <c r="M4"/>
  <c r="R27"/>
  <c r="R86"/>
  <c r="C59"/>
  <c r="E59"/>
  <c r="F59"/>
  <c r="D59"/>
  <c r="F34"/>
  <c r="C34"/>
  <c r="E34"/>
  <c r="D34"/>
  <c r="R76"/>
  <c r="C12"/>
  <c r="F12"/>
  <c r="D12"/>
  <c r="E12"/>
  <c r="M38"/>
  <c r="F31"/>
  <c r="C31"/>
  <c r="E31"/>
  <c r="D31"/>
  <c r="F11"/>
  <c r="E11"/>
  <c r="C11"/>
  <c r="D11"/>
  <c r="R89"/>
  <c r="D38"/>
  <c r="F38"/>
  <c r="E38"/>
  <c r="C38"/>
  <c r="M39"/>
  <c r="D42"/>
  <c r="C42"/>
  <c r="F42"/>
  <c r="E42"/>
  <c r="M67"/>
  <c r="C94"/>
  <c r="D94"/>
  <c r="F94"/>
  <c r="E94"/>
  <c r="C26"/>
  <c r="E26"/>
  <c r="F26"/>
  <c r="D26"/>
  <c r="M9"/>
  <c r="M6"/>
  <c r="M14"/>
  <c r="M79"/>
  <c r="L99"/>
  <c r="R9"/>
  <c r="H99"/>
  <c r="M96"/>
  <c r="R11"/>
  <c r="C9"/>
  <c r="E9"/>
  <c r="D9"/>
  <c r="F9"/>
  <c r="R30"/>
  <c r="F41"/>
  <c r="D41"/>
  <c r="E41"/>
  <c r="C41"/>
  <c r="D29"/>
  <c r="E29"/>
  <c r="C29"/>
  <c r="F29"/>
  <c r="R67"/>
  <c r="M13"/>
  <c r="R66"/>
  <c r="E82"/>
  <c r="C82"/>
  <c r="D82"/>
  <c r="F82"/>
  <c r="R55"/>
  <c r="R39"/>
  <c r="R41"/>
  <c r="M29"/>
  <c r="R77"/>
  <c r="C7"/>
  <c r="F7"/>
  <c r="D7"/>
  <c r="E7"/>
  <c r="E5"/>
  <c r="D5"/>
  <c r="C5"/>
  <c r="F5"/>
  <c r="C25"/>
  <c r="E25"/>
  <c r="F25"/>
  <c r="D25"/>
  <c r="R64"/>
  <c r="D71"/>
  <c r="E71"/>
  <c r="C71"/>
  <c r="F71"/>
  <c r="R57"/>
  <c r="M30"/>
  <c r="M68"/>
  <c r="F92"/>
  <c r="E92"/>
  <c r="C92"/>
  <c r="D92"/>
  <c r="R96"/>
  <c r="M95"/>
  <c r="R42"/>
  <c r="F16"/>
  <c r="C16"/>
  <c r="E16"/>
  <c r="D16"/>
  <c r="R35"/>
  <c r="R18"/>
  <c r="C58"/>
  <c r="E58"/>
  <c r="F58"/>
  <c r="D58"/>
  <c r="M41"/>
  <c r="M70"/>
  <c r="G99"/>
  <c r="M32"/>
  <c r="C3"/>
  <c r="E3"/>
  <c r="F3"/>
  <c r="D3"/>
  <c r="B99"/>
  <c r="M21"/>
  <c r="R65"/>
  <c r="R29"/>
  <c r="C36"/>
  <c r="D36"/>
  <c r="E36"/>
  <c r="F36"/>
  <c r="R26"/>
  <c r="F44"/>
  <c r="E44"/>
  <c r="D44"/>
  <c r="C44"/>
  <c r="F57"/>
  <c r="E57"/>
  <c r="D57"/>
  <c r="C57"/>
  <c r="M53"/>
  <c r="M25"/>
  <c r="M47"/>
  <c r="R46"/>
  <c r="M93"/>
  <c r="M17"/>
  <c r="M54"/>
  <c r="D76"/>
  <c r="E76"/>
  <c r="C76"/>
  <c r="F76"/>
  <c r="E47"/>
  <c r="C47"/>
  <c r="F47"/>
  <c r="D47"/>
  <c r="M63"/>
  <c r="D8"/>
  <c r="C8"/>
  <c r="F8"/>
  <c r="E8"/>
  <c r="E87"/>
  <c r="C87"/>
  <c r="D87"/>
  <c r="F87"/>
  <c r="C89"/>
  <c r="F89"/>
  <c r="D89"/>
  <c r="E89"/>
  <c r="E27"/>
  <c r="F27"/>
  <c r="D27"/>
  <c r="C27"/>
  <c r="R24"/>
  <c r="E70"/>
  <c r="C70"/>
  <c r="D70"/>
  <c r="F70"/>
  <c r="C33"/>
  <c r="D33"/>
  <c r="F33"/>
  <c r="E33"/>
  <c r="R74"/>
  <c r="F19"/>
  <c r="E19"/>
  <c r="D19"/>
  <c r="C19"/>
  <c r="M42"/>
  <c r="M80"/>
  <c r="R33"/>
  <c r="E78"/>
  <c r="F78"/>
  <c r="D78"/>
  <c r="C78"/>
  <c r="R75"/>
  <c r="D62"/>
  <c r="E62"/>
  <c r="F62"/>
  <c r="C62"/>
  <c r="R80"/>
  <c r="D22"/>
  <c r="E22"/>
  <c r="C22"/>
  <c r="F22"/>
  <c r="R8"/>
  <c r="M66"/>
  <c r="M56"/>
  <c r="R93"/>
  <c r="E61"/>
  <c r="D61"/>
  <c r="C61"/>
  <c r="F61"/>
  <c r="F96"/>
  <c r="E96"/>
  <c r="D96"/>
  <c r="C96"/>
  <c r="M18"/>
  <c r="E66"/>
  <c r="D66"/>
  <c r="C66"/>
  <c r="F66"/>
  <c r="R10"/>
  <c r="M31"/>
  <c r="M84"/>
  <c r="M12"/>
  <c r="R59"/>
  <c r="E53"/>
  <c r="D53"/>
  <c r="F53"/>
  <c r="C53"/>
  <c r="C67"/>
  <c r="D67"/>
  <c r="E67"/>
  <c r="F67"/>
  <c r="M57"/>
  <c r="E24"/>
  <c r="F24"/>
  <c r="C24"/>
  <c r="D24"/>
  <c r="E40"/>
  <c r="C40"/>
  <c r="F40"/>
  <c r="D40"/>
  <c r="M8"/>
  <c r="R68"/>
  <c r="R85"/>
  <c r="R25"/>
  <c r="M55"/>
  <c r="E6"/>
  <c r="C6"/>
  <c r="D6"/>
  <c r="F6"/>
  <c r="E75"/>
  <c r="D75"/>
  <c r="C75"/>
  <c r="F75"/>
  <c r="D80"/>
  <c r="C80"/>
  <c r="F80"/>
  <c r="E80"/>
  <c r="C68"/>
  <c r="F68"/>
  <c r="D68"/>
  <c r="E68"/>
  <c r="C39"/>
  <c r="D39"/>
  <c r="F39"/>
  <c r="E39"/>
  <c r="M35"/>
  <c r="M69"/>
  <c r="D81"/>
  <c r="E81"/>
  <c r="C81"/>
  <c r="F81"/>
  <c r="M36"/>
  <c r="M37"/>
  <c r="M11"/>
  <c r="M10"/>
  <c r="M92"/>
  <c r="R45"/>
  <c r="M76"/>
  <c r="F45"/>
  <c r="D45"/>
  <c r="E45"/>
  <c r="C45"/>
  <c r="R69"/>
  <c r="E65"/>
  <c r="D65"/>
  <c r="C65"/>
  <c r="F65"/>
  <c r="E4"/>
  <c r="F4"/>
  <c r="D4"/>
  <c r="C4"/>
  <c r="M91"/>
  <c r="M45"/>
  <c r="D13"/>
  <c r="C13"/>
  <c r="F13"/>
  <c r="E13"/>
  <c r="R62"/>
  <c r="R53"/>
  <c r="R79"/>
  <c r="R16"/>
  <c r="R15"/>
  <c r="M24"/>
  <c r="E90"/>
  <c r="C90"/>
  <c r="F90"/>
  <c r="D90"/>
  <c r="M86"/>
  <c r="R70"/>
  <c r="R56"/>
  <c r="M5"/>
  <c r="F56"/>
  <c r="D56"/>
  <c r="E56"/>
  <c r="C56"/>
  <c r="M83"/>
  <c r="M64"/>
  <c r="C37"/>
  <c r="F37"/>
  <c r="D37"/>
  <c r="E37"/>
  <c r="M65"/>
  <c r="F54"/>
  <c r="E54"/>
  <c r="C54"/>
  <c r="D54"/>
  <c r="M19"/>
  <c r="R48"/>
  <c r="E20"/>
  <c r="C20"/>
  <c r="D20"/>
  <c r="F20"/>
  <c r="M97"/>
  <c r="R94"/>
  <c r="M16"/>
  <c r="R19"/>
  <c r="D50"/>
  <c r="F50"/>
  <c r="E50"/>
  <c r="C50"/>
  <c r="M89"/>
  <c r="R83"/>
  <c r="F15"/>
  <c r="E15"/>
  <c r="C15"/>
  <c r="D15"/>
  <c r="M23"/>
  <c r="E21"/>
  <c r="D21"/>
  <c r="F21"/>
  <c r="C21"/>
  <c r="M27"/>
  <c r="R61"/>
  <c r="M87"/>
  <c r="M62"/>
  <c r="E91"/>
  <c r="D91"/>
  <c r="C91"/>
  <c r="F91"/>
  <c r="M98"/>
  <c r="M34"/>
  <c r="M28"/>
  <c r="E28"/>
  <c r="D28"/>
  <c r="F28"/>
  <c r="C28"/>
  <c r="Q99"/>
  <c r="J99"/>
  <c r="F79"/>
  <c r="E79"/>
  <c r="D79"/>
  <c r="C79"/>
  <c r="R63"/>
  <c r="F83"/>
  <c r="E83"/>
  <c r="C83"/>
  <c r="D83"/>
  <c r="M51"/>
  <c r="D52"/>
  <c r="F52"/>
  <c r="E52"/>
  <c r="C52"/>
  <c r="R82"/>
  <c r="C49"/>
  <c r="E49"/>
  <c r="D49"/>
  <c r="F49"/>
  <c r="M44"/>
  <c r="F14"/>
  <c r="E14"/>
  <c r="C14"/>
  <c r="D14"/>
  <c r="R44"/>
  <c r="C17"/>
  <c r="D17"/>
  <c r="E17"/>
  <c r="F17"/>
  <c r="E74"/>
  <c r="C74"/>
  <c r="F74"/>
  <c r="D74"/>
  <c r="R40"/>
  <c r="R38"/>
  <c r="R23"/>
  <c r="R60"/>
  <c r="M48"/>
  <c r="M49"/>
  <c r="E63"/>
  <c r="F63"/>
  <c r="D63"/>
  <c r="C63"/>
  <c r="R50"/>
  <c r="R92"/>
  <c r="R81"/>
  <c r="M82"/>
  <c r="M81"/>
  <c r="R4"/>
  <c r="R5"/>
  <c r="M90"/>
  <c r="R73"/>
  <c r="R87"/>
  <c r="R22"/>
  <c r="M75"/>
  <c r="M61"/>
  <c r="R88"/>
  <c r="C93"/>
  <c r="E93"/>
  <c r="F93"/>
  <c r="D93"/>
  <c r="D84"/>
  <c r="E84"/>
  <c r="C84"/>
  <c r="F84"/>
  <c r="R14"/>
  <c r="R52"/>
  <c r="D18"/>
  <c r="C18"/>
  <c r="F18"/>
  <c r="E18"/>
  <c r="M94"/>
  <c r="C86"/>
  <c r="F86"/>
  <c r="D86"/>
  <c r="E86"/>
  <c r="R12"/>
  <c r="M22"/>
  <c r="D85"/>
  <c r="F85"/>
  <c r="E85"/>
  <c r="C85"/>
  <c r="M40"/>
  <c r="M99" s="1"/>
  <c r="K99"/>
  <c r="R17"/>
  <c r="R6"/>
  <c r="D64"/>
  <c r="F64"/>
  <c r="C64"/>
  <c r="E64"/>
  <c r="C23"/>
  <c r="E23"/>
  <c r="D23"/>
  <c r="F23"/>
  <c r="R32"/>
  <c r="R37"/>
  <c r="R95"/>
  <c r="M77"/>
  <c r="R90"/>
  <c r="M52"/>
  <c r="T16" i="73"/>
  <c r="R17"/>
  <c r="D17" i="29" s="1"/>
  <c r="Q17" i="73"/>
  <c r="D17" i="26" s="1"/>
  <c r="S17" i="73"/>
  <c r="D17" i="28" s="1"/>
  <c r="P17" i="73"/>
  <c r="D17" i="24" s="1"/>
  <c r="K15" i="65"/>
  <c r="F15"/>
  <c r="R99" i="78" l="1"/>
  <c r="D99"/>
  <c r="C99"/>
  <c r="F99"/>
  <c r="E99"/>
  <c r="T17" i="73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R70" s="1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9" i="54" l="1"/>
  <c r="DB63"/>
  <c r="DB37"/>
  <c r="DB33"/>
  <c r="DB29"/>
  <c r="DB25"/>
  <c r="BM62"/>
  <c r="AY70"/>
  <c r="DG70" s="1"/>
  <c r="DF70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DG24" s="1"/>
  <c r="C24" i="40" s="1"/>
  <c r="BF24" i="5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BT32"/>
  <c r="DJ32" s="1"/>
  <c r="F32" i="40" s="1"/>
  <c r="BM40" i="54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DJ64" s="1"/>
  <c r="F64" i="40" s="1"/>
  <c r="CZ65" i="54"/>
  <c r="BT67"/>
  <c r="DJ67" s="1"/>
  <c r="F67" i="40" s="1"/>
  <c r="BT69" i="54"/>
  <c r="DJ69" s="1"/>
  <c r="F69" i="40" s="1"/>
  <c r="BT72" i="54"/>
  <c r="DJ72" s="1"/>
  <c r="F72" i="40" s="1"/>
  <c r="BT78" i="54"/>
  <c r="CZ78"/>
  <c r="BT81"/>
  <c r="DJ81" s="1"/>
  <c r="F81" i="40" s="1"/>
  <c r="BT83" i="54"/>
  <c r="DJ83" s="1"/>
  <c r="F83" i="40" s="1"/>
  <c r="BT86" i="54"/>
  <c r="BT89"/>
  <c r="BT93"/>
  <c r="DJ93" s="1"/>
  <c r="F93" i="40" s="1"/>
  <c r="BT95" i="54"/>
  <c r="DJ95" s="1"/>
  <c r="F95" i="40" s="1"/>
  <c r="BT4" i="54"/>
  <c r="DJ4" s="1"/>
  <c r="F4" i="40" s="1"/>
  <c r="BT7" i="54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DJ44" s="1"/>
  <c r="F44" i="40" s="1"/>
  <c r="BT49" i="54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I94" s="1"/>
  <c r="E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DH9" s="1"/>
  <c r="D9" i="40" s="1"/>
  <c r="BF23" i="54"/>
  <c r="DJ23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DH83" s="1"/>
  <c r="D83" i="40" s="1"/>
  <c r="BF86" i="54"/>
  <c r="BF88"/>
  <c r="DH88" s="1"/>
  <c r="D88" i="40" s="1"/>
  <c r="BF91" i="54"/>
  <c r="BF92"/>
  <c r="BF97"/>
  <c r="DH97" s="1"/>
  <c r="D97" i="40" s="1"/>
  <c r="BF17" i="54"/>
  <c r="DH17" s="1"/>
  <c r="D17" i="40" s="1"/>
  <c r="BF30" i="54"/>
  <c r="BF49"/>
  <c r="BF4"/>
  <c r="BF6"/>
  <c r="DI6"/>
  <c r="E6" i="40" s="1"/>
  <c r="BF8" i="54"/>
  <c r="DH8" s="1"/>
  <c r="D8" i="40" s="1"/>
  <c r="BF10" i="54"/>
  <c r="BF25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BF69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DH95" s="1"/>
  <c r="D95" i="40" s="1"/>
  <c r="BF98" i="54"/>
  <c r="DH98" s="1"/>
  <c r="D98" i="40" s="1"/>
  <c r="AY4" i="54"/>
  <c r="AY6"/>
  <c r="AY8"/>
  <c r="AY9"/>
  <c r="DG9" s="1"/>
  <c r="C9" i="40" s="1"/>
  <c r="AY15" i="54"/>
  <c r="DJ15"/>
  <c r="F15" i="40" s="1"/>
  <c r="AY17" i="54"/>
  <c r="AY19"/>
  <c r="AY29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I62" i="54"/>
  <c r="E62" i="40" s="1"/>
  <c r="AY72" i="54"/>
  <c r="AY79"/>
  <c r="DG79" s="1"/>
  <c r="C79" i="40" s="1"/>
  <c r="AY81" i="54"/>
  <c r="AY83"/>
  <c r="AY86"/>
  <c r="AY95"/>
  <c r="DG95" s="1"/>
  <c r="C95" i="40" s="1"/>
  <c r="AY97" i="54"/>
  <c r="DG97" s="1"/>
  <c r="C97" i="40" s="1"/>
  <c r="AY22" i="54"/>
  <c r="AY25"/>
  <c r="DG25" s="1"/>
  <c r="C25" i="40" s="1"/>
  <c r="DJ25" i="54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J66"/>
  <c r="F66" i="40" s="1"/>
  <c r="DJ70" i="54"/>
  <c r="F70" i="40" s="1"/>
  <c r="CE77" i="54"/>
  <c r="CE93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G8" i="54"/>
  <c r="C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H24" i="54"/>
  <c r="D24" i="40" s="1"/>
  <c r="AR27" i="54"/>
  <c r="DF27" s="1"/>
  <c r="B27" i="40" s="1"/>
  <c r="DH27" i="54"/>
  <c r="D27" i="40" s="1"/>
  <c r="DG39" i="54"/>
  <c r="C39" i="40" s="1"/>
  <c r="DG41" i="54"/>
  <c r="C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BX82" i="54"/>
  <c r="AR83"/>
  <c r="DF83" s="1"/>
  <c r="B83" i="40" s="1"/>
  <c r="DG83" i="54"/>
  <c r="C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AR97" i="54"/>
  <c r="DF97" s="1"/>
  <c r="B97" i="40" s="1"/>
  <c r="DI97" i="54"/>
  <c r="E97" i="40" s="1"/>
  <c r="DG6" i="54"/>
  <c r="C6" i="40" s="1"/>
  <c r="DH6" i="54"/>
  <c r="D6" i="40" s="1"/>
  <c r="AR23" i="54"/>
  <c r="DF23" s="1"/>
  <c r="B23" i="40" s="1"/>
  <c r="DI23" i="54"/>
  <c r="E23" i="40" s="1"/>
  <c r="DJ29" i="54"/>
  <c r="F29" i="40" s="1"/>
  <c r="DI32" i="54"/>
  <c r="E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BX62" i="54"/>
  <c r="DG66"/>
  <c r="BX70"/>
  <c r="DG81"/>
  <c r="C81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C3"/>
  <c r="DD18" i="54" l="1"/>
  <c r="DD29"/>
  <c r="DD86"/>
  <c r="DD82"/>
  <c r="CW16"/>
  <c r="CP44"/>
  <c r="CB22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M72" i="24" s="1"/>
  <c r="S68" i="52"/>
  <c r="S64"/>
  <c r="S60"/>
  <c r="S56"/>
  <c r="S52"/>
  <c r="S48"/>
  <c r="S44"/>
  <c r="S40"/>
  <c r="M40" i="24" s="1"/>
  <c r="S36" i="52"/>
  <c r="S32"/>
  <c r="S28"/>
  <c r="S24"/>
  <c r="M24" i="24" s="1"/>
  <c r="S20" i="52"/>
  <c r="S16"/>
  <c r="S12"/>
  <c r="S8"/>
  <c r="M8" i="24" s="1"/>
  <c r="S4" i="52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M67" i="24" s="1"/>
  <c r="S63" i="52"/>
  <c r="S59"/>
  <c r="M59" i="24" s="1"/>
  <c r="S55" i="52"/>
  <c r="S51"/>
  <c r="M51" i="24" s="1"/>
  <c r="S47" i="52"/>
  <c r="S43"/>
  <c r="M43" i="24" s="1"/>
  <c r="S39" i="52"/>
  <c r="S35"/>
  <c r="M35" i="24" s="1"/>
  <c r="S31" i="52"/>
  <c r="S27"/>
  <c r="S23"/>
  <c r="S19"/>
  <c r="M19" i="24" s="1"/>
  <c r="S15" i="52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M87" i="29" s="1"/>
  <c r="W86" i="52"/>
  <c r="W80"/>
  <c r="W76"/>
  <c r="W72"/>
  <c r="W68"/>
  <c r="W64"/>
  <c r="W60"/>
  <c r="W56"/>
  <c r="M56" i="29" s="1"/>
  <c r="W52" i="52"/>
  <c r="W48"/>
  <c r="W44"/>
  <c r="W40"/>
  <c r="M40" i="29" s="1"/>
  <c r="W36" i="52"/>
  <c r="W32"/>
  <c r="W28"/>
  <c r="W24"/>
  <c r="M24" i="29" s="1"/>
  <c r="W20" i="52"/>
  <c r="W16"/>
  <c r="W12"/>
  <c r="W8"/>
  <c r="W4"/>
  <c r="W81"/>
  <c r="M81" i="29" s="1"/>
  <c r="W77" i="52"/>
  <c r="W73"/>
  <c r="M73" i="29" s="1"/>
  <c r="W69" i="52"/>
  <c r="W65"/>
  <c r="M65" i="29" s="1"/>
  <c r="W61" i="52"/>
  <c r="W57"/>
  <c r="M57" i="29" s="1"/>
  <c r="W53" i="52"/>
  <c r="W49"/>
  <c r="W45"/>
  <c r="W41"/>
  <c r="M41" i="29" s="1"/>
  <c r="W37" i="52"/>
  <c r="W33"/>
  <c r="M33" i="29" s="1"/>
  <c r="W29" i="52"/>
  <c r="W25"/>
  <c r="M25" i="29" s="1"/>
  <c r="W21" i="52"/>
  <c r="W17"/>
  <c r="W13"/>
  <c r="W9"/>
  <c r="M9" i="29" s="1"/>
  <c r="W5" i="52"/>
  <c r="W82"/>
  <c r="W78"/>
  <c r="W74"/>
  <c r="M74" i="29" s="1"/>
  <c r="W70" i="52"/>
  <c r="W66"/>
  <c r="W62"/>
  <c r="W58"/>
  <c r="M58" i="29" s="1"/>
  <c r="W54" i="52"/>
  <c r="W50"/>
  <c r="W46"/>
  <c r="W42"/>
  <c r="M42" i="29" s="1"/>
  <c r="W38" i="52"/>
  <c r="W34"/>
  <c r="M34" i="29" s="1"/>
  <c r="W30" i="52"/>
  <c r="W26"/>
  <c r="M26" i="29" s="1"/>
  <c r="W22" i="52"/>
  <c r="W18"/>
  <c r="W14"/>
  <c r="W10"/>
  <c r="M10" i="29" s="1"/>
  <c r="W6" i="52"/>
  <c r="W83"/>
  <c r="M83" i="29" s="1"/>
  <c r="W79" i="52"/>
  <c r="W75"/>
  <c r="M75" i="29" s="1"/>
  <c r="W71" i="52"/>
  <c r="W67"/>
  <c r="M67" i="29" s="1"/>
  <c r="W63" i="52"/>
  <c r="W59"/>
  <c r="M59" i="29" s="1"/>
  <c r="W55" i="52"/>
  <c r="W51"/>
  <c r="W47"/>
  <c r="W43"/>
  <c r="W39"/>
  <c r="W35"/>
  <c r="M35" i="29" s="1"/>
  <c r="W31" i="52"/>
  <c r="W27"/>
  <c r="W23"/>
  <c r="W19"/>
  <c r="M19" i="29" s="1"/>
  <c r="W15" i="52"/>
  <c r="W11"/>
  <c r="M11" i="29" s="1"/>
  <c r="W7" i="52"/>
  <c r="W3"/>
  <c r="W97"/>
  <c r="W96"/>
  <c r="W93"/>
  <c r="W92"/>
  <c r="M92" i="29" s="1"/>
  <c r="W88" i="52"/>
  <c r="F7" i="40"/>
  <c r="DK7" i="54"/>
  <c r="AG101" i="52"/>
  <c r="U96"/>
  <c r="U86"/>
  <c r="M86" i="27" s="1"/>
  <c r="U93" i="52"/>
  <c r="U92"/>
  <c r="M92" i="27" s="1"/>
  <c r="U91" i="52"/>
  <c r="U87"/>
  <c r="U89"/>
  <c r="U88"/>
  <c r="M88" i="27" s="1"/>
  <c r="U97" i="52"/>
  <c r="U82"/>
  <c r="U78"/>
  <c r="U74"/>
  <c r="U70"/>
  <c r="U66"/>
  <c r="M66" i="27" s="1"/>
  <c r="U62" i="52"/>
  <c r="U58"/>
  <c r="M58" i="27" s="1"/>
  <c r="U54" i="52"/>
  <c r="U50"/>
  <c r="M50" i="27" s="1"/>
  <c r="U46" i="52"/>
  <c r="U42"/>
  <c r="U38"/>
  <c r="U34"/>
  <c r="U30"/>
  <c r="U26"/>
  <c r="U22"/>
  <c r="U18"/>
  <c r="U14"/>
  <c r="U10"/>
  <c r="M10" i="27" s="1"/>
  <c r="U6" i="52"/>
  <c r="U85"/>
  <c r="U83"/>
  <c r="U79"/>
  <c r="U75"/>
  <c r="U71"/>
  <c r="M71" i="27" s="1"/>
  <c r="U67" i="52"/>
  <c r="U63"/>
  <c r="U59"/>
  <c r="U55"/>
  <c r="U51"/>
  <c r="U47"/>
  <c r="U43"/>
  <c r="U39"/>
  <c r="M39" i="27" s="1"/>
  <c r="U35" i="52"/>
  <c r="U31"/>
  <c r="U27"/>
  <c r="U23"/>
  <c r="U19"/>
  <c r="U15"/>
  <c r="U11"/>
  <c r="U7"/>
  <c r="U3"/>
  <c r="U84"/>
  <c r="M84" i="27" s="1"/>
  <c r="U80" i="52"/>
  <c r="U76"/>
  <c r="M76" i="27" s="1"/>
  <c r="U72" i="52"/>
  <c r="U68"/>
  <c r="U64"/>
  <c r="U60"/>
  <c r="M60" i="27" s="1"/>
  <c r="U56" i="52"/>
  <c r="U52"/>
  <c r="U48"/>
  <c r="U44"/>
  <c r="M44" i="27" s="1"/>
  <c r="U40" i="52"/>
  <c r="U36"/>
  <c r="U32"/>
  <c r="U28"/>
  <c r="M28" i="27" s="1"/>
  <c r="U24" i="52"/>
  <c r="U20"/>
  <c r="U16"/>
  <c r="U12"/>
  <c r="U8"/>
  <c r="U4"/>
  <c r="U81"/>
  <c r="U77"/>
  <c r="M77" i="27" s="1"/>
  <c r="U73" i="52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M29" i="27" s="1"/>
  <c r="U25" i="52"/>
  <c r="U21"/>
  <c r="M21" i="27" s="1"/>
  <c r="U17" i="52"/>
  <c r="U13"/>
  <c r="M13" i="27" s="1"/>
  <c r="U9" i="52"/>
  <c r="U5"/>
  <c r="M5" i="27" s="1"/>
  <c r="U94" i="52"/>
  <c r="U90"/>
  <c r="M90" i="27" s="1"/>
  <c r="U95" i="52"/>
  <c r="U98"/>
  <c r="M98" i="27" s="1"/>
  <c r="T3" i="52"/>
  <c r="V85"/>
  <c r="M85" i="28" s="1"/>
  <c r="V96" i="52"/>
  <c r="V86"/>
  <c r="M86" i="28" s="1"/>
  <c r="V95" i="52"/>
  <c r="V92"/>
  <c r="M92" i="28" s="1"/>
  <c r="V91" i="52"/>
  <c r="V90"/>
  <c r="M90" i="28" s="1"/>
  <c r="V87" i="52"/>
  <c r="V88"/>
  <c r="M88" i="28" s="1"/>
  <c r="V81" i="52"/>
  <c r="V77"/>
  <c r="M77" i="28" s="1"/>
  <c r="V73" i="52"/>
  <c r="V69"/>
  <c r="M69" i="28" s="1"/>
  <c r="V65" i="52"/>
  <c r="V61"/>
  <c r="V57"/>
  <c r="V53"/>
  <c r="V49"/>
  <c r="V45"/>
  <c r="M45" i="28" s="1"/>
  <c r="V41" i="52"/>
  <c r="V37"/>
  <c r="M37" i="28" s="1"/>
  <c r="V33" i="52"/>
  <c r="V29"/>
  <c r="M29" i="28" s="1"/>
  <c r="V25" i="52"/>
  <c r="V21"/>
  <c r="V17"/>
  <c r="V13"/>
  <c r="V9"/>
  <c r="V5"/>
  <c r="M5" i="28" s="1"/>
  <c r="V82" i="52"/>
  <c r="V78"/>
  <c r="V74"/>
  <c r="V70"/>
  <c r="M70" i="28" s="1"/>
  <c r="V66" i="52"/>
  <c r="V62"/>
  <c r="V58"/>
  <c r="V54"/>
  <c r="M54" i="28" s="1"/>
  <c r="V50" i="52"/>
  <c r="V46"/>
  <c r="V42"/>
  <c r="V38"/>
  <c r="V34"/>
  <c r="V30"/>
  <c r="V26"/>
  <c r="V22"/>
  <c r="M22" i="28" s="1"/>
  <c r="V18" i="52"/>
  <c r="V14"/>
  <c r="V10"/>
  <c r="V6"/>
  <c r="V83"/>
  <c r="V79"/>
  <c r="V75"/>
  <c r="V71"/>
  <c r="M71" i="28" s="1"/>
  <c r="V67" i="52"/>
  <c r="V63"/>
  <c r="M63" i="28" s="1"/>
  <c r="V59" i="52"/>
  <c r="V55"/>
  <c r="V51"/>
  <c r="V47"/>
  <c r="V43"/>
  <c r="V39"/>
  <c r="M39" i="28" s="1"/>
  <c r="V35" i="52"/>
  <c r="V31"/>
  <c r="M31" i="28" s="1"/>
  <c r="V27" i="52"/>
  <c r="V23"/>
  <c r="M23" i="28" s="1"/>
  <c r="V19" i="52"/>
  <c r="V15"/>
  <c r="M15" i="28" s="1"/>
  <c r="V11" i="52"/>
  <c r="V7"/>
  <c r="M7" i="28" s="1"/>
  <c r="V3" i="52"/>
  <c r="V84"/>
  <c r="V80"/>
  <c r="V76"/>
  <c r="M76" i="28" s="1"/>
  <c r="V72" i="52"/>
  <c r="V68"/>
  <c r="V64"/>
  <c r="V60"/>
  <c r="V56"/>
  <c r="V52"/>
  <c r="V48"/>
  <c r="V44"/>
  <c r="M44" i="28" s="1"/>
  <c r="V40" i="52"/>
  <c r="V36"/>
  <c r="V32"/>
  <c r="V28"/>
  <c r="M28" i="28" s="1"/>
  <c r="V24" i="52"/>
  <c r="V20"/>
  <c r="V16"/>
  <c r="V12"/>
  <c r="M12" i="28" s="1"/>
  <c r="V8" i="52"/>
  <c r="V4"/>
  <c r="V97"/>
  <c r="V94"/>
  <c r="M94" i="28" s="1"/>
  <c r="V93" i="52"/>
  <c r="V89"/>
  <c r="V98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82" i="28"/>
  <c r="M78" i="27"/>
  <c r="M50" i="29"/>
  <c r="M34" i="24"/>
  <c r="AF101" i="52"/>
  <c r="M42" i="27"/>
  <c r="M22"/>
  <c r="M51" i="29"/>
  <c r="M88" i="24"/>
  <c r="M88" i="29"/>
  <c r="M72"/>
  <c r="M72" i="28"/>
  <c r="M72" i="27"/>
  <c r="M97" i="28"/>
  <c r="M73"/>
  <c r="M57"/>
  <c r="M41"/>
  <c r="M21"/>
  <c r="M9"/>
  <c r="M98"/>
  <c r="M94" i="27"/>
  <c r="M82"/>
  <c r="M74" i="28"/>
  <c r="M70" i="27"/>
  <c r="M70" i="29"/>
  <c r="M62" i="24"/>
  <c r="M54" i="27"/>
  <c r="M54" i="29"/>
  <c r="M54" i="24"/>
  <c r="M38" i="27"/>
  <c r="M38" i="29"/>
  <c r="M38" i="24"/>
  <c r="M30"/>
  <c r="M26" i="27"/>
  <c r="M22" i="29"/>
  <c r="M22" i="24"/>
  <c r="M18"/>
  <c r="M14"/>
  <c r="M6" i="27"/>
  <c r="M6" i="29"/>
  <c r="M6" i="24"/>
  <c r="M91" i="27"/>
  <c r="M91" i="29"/>
  <c r="M91" i="28"/>
  <c r="M87" i="27"/>
  <c r="M87" i="28"/>
  <c r="M83" i="27"/>
  <c r="M83" i="24"/>
  <c r="M75" i="27"/>
  <c r="M75" i="28"/>
  <c r="M71" i="29"/>
  <c r="M67" i="27"/>
  <c r="M67" i="28"/>
  <c r="M59" i="27"/>
  <c r="M59" i="28"/>
  <c r="M55" i="27"/>
  <c r="M51"/>
  <c r="M51" i="28"/>
  <c r="M43" i="27"/>
  <c r="M43" i="29"/>
  <c r="M43" i="28"/>
  <c r="M35" i="27"/>
  <c r="M35" i="28"/>
  <c r="M27" i="27"/>
  <c r="M27" i="29"/>
  <c r="M27" i="28"/>
  <c r="M23" i="29"/>
  <c r="M23" i="27"/>
  <c r="M19"/>
  <c r="M19" i="28"/>
  <c r="M11" i="27"/>
  <c r="M11" i="28"/>
  <c r="M80" i="27"/>
  <c r="M68" i="29"/>
  <c r="M60" i="24"/>
  <c r="M60" i="29"/>
  <c r="M60" i="28"/>
  <c r="M56"/>
  <c r="M56" i="27"/>
  <c r="M56" i="24"/>
  <c r="M52" i="29"/>
  <c r="M44" i="24"/>
  <c r="M44" i="29"/>
  <c r="M40" i="28"/>
  <c r="M40" i="27"/>
  <c r="M36" i="29"/>
  <c r="M28" i="24"/>
  <c r="M28" i="29"/>
  <c r="M24" i="28"/>
  <c r="M24" i="27"/>
  <c r="M20" i="29"/>
  <c r="M12" i="24"/>
  <c r="M12" i="29"/>
  <c r="M12" i="27"/>
  <c r="M8" i="28"/>
  <c r="M8" i="27"/>
  <c r="M8" i="29"/>
  <c r="M4" i="28"/>
  <c r="M96" i="27"/>
  <c r="M76" i="29"/>
  <c r="M53" i="28"/>
  <c r="M25"/>
  <c r="M86" i="24"/>
  <c r="M86" i="29"/>
  <c r="M76" i="24"/>
  <c r="M74"/>
  <c r="M70"/>
  <c r="M91"/>
  <c r="M87"/>
  <c r="M71"/>
  <c r="M55"/>
  <c r="M39"/>
  <c r="M27"/>
  <c r="M23"/>
  <c r="M7" i="29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M89" i="29"/>
  <c r="M89" i="24"/>
  <c r="M85" i="29"/>
  <c r="M73" i="24"/>
  <c r="M69" i="29"/>
  <c r="M65" i="24"/>
  <c r="M61" i="29"/>
  <c r="M58" i="28"/>
  <c r="M57" i="24"/>
  <c r="M53" i="29"/>
  <c r="M45"/>
  <c r="M41" i="24"/>
  <c r="M38" i="28"/>
  <c r="M37" i="29"/>
  <c r="M37" i="24"/>
  <c r="M33"/>
  <c r="M29" i="29"/>
  <c r="M25" i="24"/>
  <c r="M21" i="29"/>
  <c r="M13"/>
  <c r="M10" i="28"/>
  <c r="M9" i="24"/>
  <c r="M5" i="29"/>
  <c r="M93" i="27"/>
  <c r="M89"/>
  <c r="M85"/>
  <c r="M73"/>
  <c r="M57"/>
  <c r="M41"/>
  <c r="M25"/>
  <c r="M9"/>
  <c r="AC101" i="52"/>
  <c r="AD101"/>
  <c r="AB101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Q3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T5" i="53"/>
  <c r="O5"/>
  <c r="S5"/>
  <c r="W5"/>
  <c r="N5" i="29" s="1"/>
  <c r="V5" i="53"/>
  <c r="U5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C6" i="53"/>
  <c r="L99" i="52"/>
  <c r="J99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BQ99"/>
  <c r="BN99"/>
  <c r="BO99"/>
  <c r="O4"/>
  <c r="N6" i="27"/>
  <c r="V99" i="52"/>
  <c r="S99"/>
  <c r="K6" i="38"/>
  <c r="M6" s="1"/>
  <c r="Q5" i="53"/>
  <c r="C7"/>
  <c r="C7" i="52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 i="24"/>
  <c r="AG3" s="1"/>
  <c r="AD3" i="28"/>
  <c r="AG3" s="1"/>
  <c r="AD4" i="24"/>
  <c r="AG4" s="1"/>
  <c r="AC6" i="28"/>
  <c r="AC6" i="29"/>
  <c r="AD6" s="1"/>
  <c r="AC6" i="24"/>
  <c r="AC6" i="27"/>
  <c r="AD6" s="1"/>
  <c r="AC5" i="24"/>
  <c r="M5" i="26"/>
  <c r="T7" i="53"/>
  <c r="O7"/>
  <c r="S7"/>
  <c r="N7" i="24" s="1"/>
  <c r="W7" i="53"/>
  <c r="N7" i="29" s="1"/>
  <c r="V7" i="53"/>
  <c r="U7"/>
  <c r="N7" i="27" s="1"/>
  <c r="T6" i="52"/>
  <c r="M6" i="26" s="1"/>
  <c r="O6" i="52"/>
  <c r="Q6" s="1"/>
  <c r="G4" i="62"/>
  <c r="K7" i="38"/>
  <c r="M7" s="1"/>
  <c r="C8" i="53"/>
  <c r="Q6"/>
  <c r="C8" i="52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V8" i="53"/>
  <c r="N8" i="28" s="1"/>
  <c r="U8" i="53"/>
  <c r="N8" i="27" s="1"/>
  <c r="T8" i="53"/>
  <c r="N8" i="26" s="1"/>
  <c r="O8" i="53"/>
  <c r="S8"/>
  <c r="N8" i="24" s="1"/>
  <c r="W8" i="53"/>
  <c r="V4" i="62"/>
  <c r="O4"/>
  <c r="V4" i="61"/>
  <c r="O4"/>
  <c r="G4" i="63"/>
  <c r="G3"/>
  <c r="G3" i="62"/>
  <c r="V6" i="14"/>
  <c r="R6"/>
  <c r="T6"/>
  <c r="H6"/>
  <c r="K8" i="38"/>
  <c r="M8" s="1"/>
  <c r="C9" i="53"/>
  <c r="Q7"/>
  <c r="C9" i="52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T9" i="53"/>
  <c r="N9" i="26" s="1"/>
  <c r="O9" i="53"/>
  <c r="S9"/>
  <c r="N9" i="24" s="1"/>
  <c r="W9" i="53"/>
  <c r="N9" i="29" s="1"/>
  <c r="V9" i="53"/>
  <c r="N9" i="28" s="1"/>
  <c r="U9" i="53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7"/>
  <c r="K9" i="38"/>
  <c r="M9" s="1"/>
  <c r="C10" i="53"/>
  <c r="Q8"/>
  <c r="C10" i="52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V10" i="53"/>
  <c r="N10" i="28" s="1"/>
  <c r="U10" i="53"/>
  <c r="N10" i="27" s="1"/>
  <c r="T10" i="53"/>
  <c r="O10"/>
  <c r="S10"/>
  <c r="N10" i="24" s="1"/>
  <c r="W10" i="53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Q9"/>
  <c r="C11" i="5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T11" i="53"/>
  <c r="N11" i="26" s="1"/>
  <c r="O11" i="53"/>
  <c r="S11"/>
  <c r="N11" i="24" s="1"/>
  <c r="W11" i="53"/>
  <c r="N11" i="29" s="1"/>
  <c r="V11" i="53"/>
  <c r="N11" i="28" s="1"/>
  <c r="U11" i="53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K11" i="38"/>
  <c r="M11" s="1"/>
  <c r="C12" i="53"/>
  <c r="Q10"/>
  <c r="C12" i="52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V12" i="53"/>
  <c r="N12" i="28" s="1"/>
  <c r="U12" i="53"/>
  <c r="N12" i="27" s="1"/>
  <c r="T12" i="53"/>
  <c r="N12" i="26" s="1"/>
  <c r="O12" i="53"/>
  <c r="S12"/>
  <c r="N12" i="24" s="1"/>
  <c r="W12" i="53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C13" i="52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T13" i="53"/>
  <c r="N13" i="26" s="1"/>
  <c r="O13" i="53"/>
  <c r="S13"/>
  <c r="N13" i="24" s="1"/>
  <c r="W13" i="53"/>
  <c r="N13" i="29" s="1"/>
  <c r="V13" i="53"/>
  <c r="N13" i="28" s="1"/>
  <c r="U13" i="53"/>
  <c r="N13" i="27" s="1"/>
  <c r="V9" i="61"/>
  <c r="O9"/>
  <c r="G9" i="63"/>
  <c r="G8"/>
  <c r="T11" i="14"/>
  <c r="O11"/>
  <c r="R11"/>
  <c r="V11"/>
  <c r="H11"/>
  <c r="K13" i="38"/>
  <c r="M13" s="1"/>
  <c r="Q12" i="53"/>
  <c r="C14"/>
  <c r="C14" i="52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V14" i="53"/>
  <c r="N14" i="28" s="1"/>
  <c r="U14" i="53"/>
  <c r="N14" i="27" s="1"/>
  <c r="T14" i="53"/>
  <c r="N14" i="26" s="1"/>
  <c r="O14" i="53"/>
  <c r="S14"/>
  <c r="N14" i="24" s="1"/>
  <c r="W14" i="53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K14" i="38"/>
  <c r="M14" s="1"/>
  <c r="C15" i="53"/>
  <c r="Q13"/>
  <c r="C15" i="52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T15" i="53"/>
  <c r="N15" i="26" s="1"/>
  <c r="O15" i="53"/>
  <c r="S15"/>
  <c r="N15" i="24" s="1"/>
  <c r="W15" i="53"/>
  <c r="N15" i="29" s="1"/>
  <c r="V15" i="53"/>
  <c r="N15" i="28" s="1"/>
  <c r="U15" i="53"/>
  <c r="N15" i="27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K15" i="38"/>
  <c r="M15" s="1"/>
  <c r="C16" i="53"/>
  <c r="Q14"/>
  <c r="C16" i="52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V16" i="53"/>
  <c r="U16"/>
  <c r="N16" i="27" s="1"/>
  <c r="T16" i="53"/>
  <c r="N16" i="26" s="1"/>
  <c r="O16" i="53"/>
  <c r="S16"/>
  <c r="W16"/>
  <c r="N16" i="29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8"/>
  <c r="K16" i="38"/>
  <c r="M16" s="1"/>
  <c r="Q15" i="53"/>
  <c r="C17"/>
  <c r="C17" i="52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T17" i="53"/>
  <c r="O17"/>
  <c r="S17"/>
  <c r="N17" i="24" s="1"/>
  <c r="W17" i="53"/>
  <c r="N17" i="29" s="1"/>
  <c r="V17" i="53"/>
  <c r="N17" i="28" s="1"/>
  <c r="U17" i="53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C18" i="53"/>
  <c r="Q16"/>
  <c r="C18" i="52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V18" i="53"/>
  <c r="N18" i="28" s="1"/>
  <c r="U18" i="53"/>
  <c r="N18" i="27" s="1"/>
  <c r="T18" i="53"/>
  <c r="N18" i="26" s="1"/>
  <c r="O18" i="53"/>
  <c r="S18"/>
  <c r="N18" i="24" s="1"/>
  <c r="W18" i="53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Q17"/>
  <c r="C19" i="52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T19" i="53"/>
  <c r="N19" i="26" s="1"/>
  <c r="O19" i="53"/>
  <c r="S19"/>
  <c r="N19" i="24" s="1"/>
  <c r="W19" i="53"/>
  <c r="V19"/>
  <c r="N19" i="28" s="1"/>
  <c r="U19" i="53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C20" i="53"/>
  <c r="Q18"/>
  <c r="C20" i="52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C21" i="52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T21" i="53"/>
  <c r="N21" i="26" s="1"/>
  <c r="O21" i="53"/>
  <c r="S21"/>
  <c r="N21" i="24" s="1"/>
  <c r="W21" i="53"/>
  <c r="N21" i="29" s="1"/>
  <c r="V21" i="53"/>
  <c r="N21" i="28" s="1"/>
  <c r="U21" i="53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C22" i="53"/>
  <c r="Q20"/>
  <c r="C22" i="5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V22" i="53"/>
  <c r="N22" i="28" s="1"/>
  <c r="U22" i="53"/>
  <c r="N22" i="27" s="1"/>
  <c r="T22" i="53"/>
  <c r="N22" i="26" s="1"/>
  <c r="O22" i="53"/>
  <c r="S22"/>
  <c r="N22" i="24" s="1"/>
  <c r="W22" i="53"/>
  <c r="N22" i="29" s="1"/>
  <c r="G18" i="62"/>
  <c r="V18" s="1"/>
  <c r="T20" i="14"/>
  <c r="V20"/>
  <c r="R20"/>
  <c r="AM20" s="1"/>
  <c r="E20" i="61" s="1"/>
  <c r="H20" i="14"/>
  <c r="K22" i="38"/>
  <c r="M22" s="1"/>
  <c r="C23" i="53"/>
  <c r="Q21"/>
  <c r="C23" i="52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C24" i="53"/>
  <c r="Q22"/>
  <c r="C24" i="52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V24" i="53"/>
  <c r="N24" i="28" s="1"/>
  <c r="U24" i="53"/>
  <c r="N24" i="27" s="1"/>
  <c r="T24" i="53"/>
  <c r="N24" i="26" s="1"/>
  <c r="O24" i="53"/>
  <c r="S24"/>
  <c r="N24" i="24" s="1"/>
  <c r="W24" i="53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C25" i="52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C26" i="53"/>
  <c r="Q24"/>
  <c r="C26" i="52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V26" i="53"/>
  <c r="N26" i="28" s="1"/>
  <c r="U26" i="53"/>
  <c r="N26" i="27" s="1"/>
  <c r="T26" i="53"/>
  <c r="N26" i="26" s="1"/>
  <c r="O26" i="53"/>
  <c r="S26"/>
  <c r="N26" i="24" s="1"/>
  <c r="W26" i="53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K26" i="38"/>
  <c r="M26" s="1"/>
  <c r="C27" i="53"/>
  <c r="Q25"/>
  <c r="C27" i="52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T27" i="53"/>
  <c r="N27" i="26" s="1"/>
  <c r="O27" i="53"/>
  <c r="S27"/>
  <c r="N27" i="24" s="1"/>
  <c r="W27" i="53"/>
  <c r="N27" i="29" s="1"/>
  <c r="V27" i="53"/>
  <c r="N27" i="28" s="1"/>
  <c r="U27" i="53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K27" i="38"/>
  <c r="M27" s="1"/>
  <c r="C28" i="53"/>
  <c r="Q26"/>
  <c r="C28" i="52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V28" i="53"/>
  <c r="N28" i="28" s="1"/>
  <c r="U28" i="53"/>
  <c r="N28" i="27" s="1"/>
  <c r="T28" i="53"/>
  <c r="N28" i="26" s="1"/>
  <c r="O28" i="53"/>
  <c r="S28"/>
  <c r="N28" i="24" s="1"/>
  <c r="W28" i="53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9"/>
  <c r="K28" i="38"/>
  <c r="M28" s="1"/>
  <c r="AG23" i="26"/>
  <c r="Q27" i="53"/>
  <c r="C29"/>
  <c r="C29" i="52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T29" i="53"/>
  <c r="N29" i="26" s="1"/>
  <c r="O29" i="53"/>
  <c r="S29"/>
  <c r="N29" i="24" s="1"/>
  <c r="W29" i="53"/>
  <c r="N29" i="29" s="1"/>
  <c r="V29" i="53"/>
  <c r="N29" i="28" s="1"/>
  <c r="U29" i="53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K29" i="38"/>
  <c r="M29" s="1"/>
  <c r="Q28" i="53"/>
  <c r="C30"/>
  <c r="C30" i="52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V30" i="53"/>
  <c r="U30"/>
  <c r="N30" i="27" s="1"/>
  <c r="T30" i="53"/>
  <c r="N30" i="26" s="1"/>
  <c r="O30" i="53"/>
  <c r="S30"/>
  <c r="N30" i="24" s="1"/>
  <c r="W30" i="53"/>
  <c r="N30" i="29" s="1"/>
  <c r="V28" i="14"/>
  <c r="AQ28" s="1"/>
  <c r="E28" i="63" s="1"/>
  <c r="T28" i="14"/>
  <c r="R28"/>
  <c r="O28"/>
  <c r="H28"/>
  <c r="N30" i="28"/>
  <c r="K30" i="38"/>
  <c r="M30" s="1"/>
  <c r="C31" i="53"/>
  <c r="Q29"/>
  <c r="C31" i="5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T31" i="53"/>
  <c r="N31" i="26" s="1"/>
  <c r="O31" i="53"/>
  <c r="S31"/>
  <c r="N31" i="24" s="1"/>
  <c r="W31" i="53"/>
  <c r="N31" i="29" s="1"/>
  <c r="V31" i="53"/>
  <c r="N31" i="28" s="1"/>
  <c r="U31" i="53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K31" i="38"/>
  <c r="M31" s="1"/>
  <c r="AG26" i="29"/>
  <c r="C32" i="53"/>
  <c r="Q30"/>
  <c r="C32" i="5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V32" i="53"/>
  <c r="N32" i="28" s="1"/>
  <c r="U32" i="53"/>
  <c r="N32" i="27" s="1"/>
  <c r="T32" i="53"/>
  <c r="N32" i="26" s="1"/>
  <c r="O32" i="53"/>
  <c r="S32"/>
  <c r="N32" i="24" s="1"/>
  <c r="W32" i="53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C33" i="53"/>
  <c r="Q31"/>
  <c r="AG27" i="30"/>
  <c r="C33" i="52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T33" i="53"/>
  <c r="N33" i="26" s="1"/>
  <c r="O33" i="53"/>
  <c r="S33"/>
  <c r="N33" i="24" s="1"/>
  <c r="W33" i="53"/>
  <c r="V33"/>
  <c r="N33" i="28" s="1"/>
  <c r="U33" i="53"/>
  <c r="N33" i="27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9"/>
  <c r="K33" i="38"/>
  <c r="M33" s="1"/>
  <c r="Q32" i="53"/>
  <c r="C34"/>
  <c r="C34" i="52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V34" i="53"/>
  <c r="U34"/>
  <c r="N34" i="27" s="1"/>
  <c r="T34" i="53"/>
  <c r="N34" i="26" s="1"/>
  <c r="O34" i="53"/>
  <c r="S34"/>
  <c r="N34" i="24" s="1"/>
  <c r="W34" i="53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C35"/>
  <c r="C35" i="52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T35" i="53"/>
  <c r="N35" i="26" s="1"/>
  <c r="O35" i="53"/>
  <c r="S35"/>
  <c r="N35" i="24" s="1"/>
  <c r="W35" i="53"/>
  <c r="N35" i="29" s="1"/>
  <c r="V35" i="53"/>
  <c r="U35"/>
  <c r="N35" i="27" s="1"/>
  <c r="V31" i="62"/>
  <c r="O31"/>
  <c r="V30" i="61"/>
  <c r="O30"/>
  <c r="G31"/>
  <c r="G31" i="63"/>
  <c r="V33" i="14"/>
  <c r="T33"/>
  <c r="R33"/>
  <c r="H33"/>
  <c r="N35" i="28"/>
  <c r="K35" i="38"/>
  <c r="M35" s="1"/>
  <c r="C36" i="53"/>
  <c r="Q34"/>
  <c r="AG30" i="29"/>
  <c r="C36" i="52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V36" i="53"/>
  <c r="N36" i="28" s="1"/>
  <c r="U36" i="53"/>
  <c r="N36" i="27" s="1"/>
  <c r="T36" i="53"/>
  <c r="N36" i="26" s="1"/>
  <c r="O36" i="53"/>
  <c r="S36"/>
  <c r="N36" i="24" s="1"/>
  <c r="W36" i="53"/>
  <c r="N36" i="29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AG30" i="27"/>
  <c r="AG30" i="26"/>
  <c r="K36" i="38"/>
  <c r="M36" s="1"/>
  <c r="Q35" i="53"/>
  <c r="C37"/>
  <c r="C37" i="52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T37" i="53"/>
  <c r="N37" i="26" s="1"/>
  <c r="O37" i="53"/>
  <c r="S37"/>
  <c r="N37" i="24" s="1"/>
  <c r="W37" i="53"/>
  <c r="N37" i="29" s="1"/>
  <c r="V37" i="53"/>
  <c r="U37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Q36"/>
  <c r="C38" i="52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V38" i="53"/>
  <c r="N38" i="28" s="1"/>
  <c r="U38" i="53"/>
  <c r="N38" i="27" s="1"/>
  <c r="T38" i="53"/>
  <c r="O38"/>
  <c r="S38"/>
  <c r="N38" i="24" s="1"/>
  <c r="W38" i="53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Q37"/>
  <c r="C39" i="52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AC38" i="24"/>
  <c r="AC38" i="29"/>
  <c r="AD38" s="1"/>
  <c r="AC38" i="27"/>
  <c r="AD38" s="1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AG34" i="30"/>
  <c r="K39" i="38"/>
  <c r="M39" s="1"/>
  <c r="C40" i="53"/>
  <c r="Q38"/>
  <c r="C40" i="52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8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Q39"/>
  <c r="C41" i="52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8"/>
  <c r="AG39" s="1"/>
  <c r="AD39" i="24"/>
  <c r="AG39" s="1"/>
  <c r="AC40" i="29"/>
  <c r="AD40" s="1"/>
  <c r="AC40" i="27"/>
  <c r="AD40" s="1"/>
  <c r="AC40" i="28"/>
  <c r="AC40" i="24"/>
  <c r="AC39" i="26"/>
  <c r="AD39" s="1"/>
  <c r="T41" i="53"/>
  <c r="N41" i="26" s="1"/>
  <c r="O41" i="53"/>
  <c r="S41"/>
  <c r="N41" i="24" s="1"/>
  <c r="W41" i="53"/>
  <c r="N41" i="29" s="1"/>
  <c r="V41" i="53"/>
  <c r="N41" i="28" s="1"/>
  <c r="U41" i="53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C42" i="5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V42" i="53"/>
  <c r="N42" i="28" s="1"/>
  <c r="U42" i="53"/>
  <c r="N42" i="27" s="1"/>
  <c r="T42" i="53"/>
  <c r="N42" i="26" s="1"/>
  <c r="O42" i="53"/>
  <c r="S42"/>
  <c r="N42" i="24" s="1"/>
  <c r="W42" i="53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Q41"/>
  <c r="C43" i="52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T43" i="53"/>
  <c r="N43" i="26" s="1"/>
  <c r="O43" i="53"/>
  <c r="S43"/>
  <c r="W43"/>
  <c r="N43" i="29" s="1"/>
  <c r="V43" i="53"/>
  <c r="N43" i="28" s="1"/>
  <c r="U43" i="53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AG39" i="26"/>
  <c r="C44" i="52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V44" i="53"/>
  <c r="N44" i="28" s="1"/>
  <c r="U44" i="53"/>
  <c r="N44" i="27" s="1"/>
  <c r="T44" i="53"/>
  <c r="N44" i="26" s="1"/>
  <c r="O44" i="53"/>
  <c r="S44"/>
  <c r="N44" i="24" s="1"/>
  <c r="W44" i="53"/>
  <c r="N44" i="29" s="1"/>
  <c r="G40" i="62"/>
  <c r="O40" s="1"/>
  <c r="V39" i="63"/>
  <c r="O39"/>
  <c r="V39" i="62"/>
  <c r="O39"/>
  <c r="G39" i="61"/>
  <c r="T42" i="14"/>
  <c r="V42"/>
  <c r="R42"/>
  <c r="O42"/>
  <c r="H42"/>
  <c r="AG39" i="29"/>
  <c r="AG39" i="30"/>
  <c r="K44" i="38"/>
  <c r="M44" s="1"/>
  <c r="C45" i="53"/>
  <c r="Q43"/>
  <c r="C45" i="52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T45" i="53"/>
  <c r="N45" i="26" s="1"/>
  <c r="O45" i="53"/>
  <c r="S45"/>
  <c r="N45" i="24" s="1"/>
  <c r="W45" i="53"/>
  <c r="N45" i="29" s="1"/>
  <c r="V45" i="53"/>
  <c r="N45" i="28" s="1"/>
  <c r="U45" i="53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K45" i="38"/>
  <c r="M45" s="1"/>
  <c r="Q44" i="53"/>
  <c r="C46"/>
  <c r="C46" i="52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V46" i="53"/>
  <c r="N46" i="28" s="1"/>
  <c r="U46" i="53"/>
  <c r="T46"/>
  <c r="N46" i="26" s="1"/>
  <c r="O46" i="53"/>
  <c r="S46"/>
  <c r="N46" i="24" s="1"/>
  <c r="W46" i="53"/>
  <c r="N46" i="29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7"/>
  <c r="K46" i="38"/>
  <c r="M46" s="1"/>
  <c r="C47" i="53"/>
  <c r="Q45"/>
  <c r="C47" i="52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T47" i="53"/>
  <c r="O47"/>
  <c r="S47"/>
  <c r="N47" i="24" s="1"/>
  <c r="W47" i="53"/>
  <c r="N47" i="29" s="1"/>
  <c r="V47" i="53"/>
  <c r="U47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C48" i="52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N48" i="24" s="1"/>
  <c r="W48" i="53"/>
  <c r="N48" i="29" s="1"/>
  <c r="G44" i="62"/>
  <c r="V44" s="1"/>
  <c r="V43" i="63"/>
  <c r="O43"/>
  <c r="R46" i="14"/>
  <c r="V46"/>
  <c r="T46"/>
  <c r="AO46" s="1"/>
  <c r="E46" i="62" s="1"/>
  <c r="O46" i="14"/>
  <c r="H46"/>
  <c r="AG42" i="27"/>
  <c r="AG42" i="30"/>
  <c r="K48" i="38"/>
  <c r="M48" s="1"/>
  <c r="C49" i="53"/>
  <c r="Q47"/>
  <c r="C49" i="52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T49" i="53"/>
  <c r="N49" i="26" s="1"/>
  <c r="O49" i="53"/>
  <c r="S49"/>
  <c r="N49" i="24" s="1"/>
  <c r="W49" i="53"/>
  <c r="N49" i="29" s="1"/>
  <c r="V49" i="53"/>
  <c r="N49" i="28" s="1"/>
  <c r="U49" i="53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C50" i="52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V50" i="53"/>
  <c r="U50"/>
  <c r="N50" i="27" s="1"/>
  <c r="T50" i="53"/>
  <c r="N50" i="26" s="1"/>
  <c r="O50" i="53"/>
  <c r="S50"/>
  <c r="N50" i="24" s="1"/>
  <c r="W50" i="53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Q49"/>
  <c r="C51" i="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T51" i="53"/>
  <c r="N51" i="26" s="1"/>
  <c r="O51" i="53"/>
  <c r="S51"/>
  <c r="N51" i="24" s="1"/>
  <c r="W51" i="53"/>
  <c r="N51" i="29" s="1"/>
  <c r="V51" i="53"/>
  <c r="N51" i="28" s="1"/>
  <c r="U51" i="53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Q50"/>
  <c r="C52" i="52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V52" i="53"/>
  <c r="N52" i="28" s="1"/>
  <c r="U52" i="53"/>
  <c r="N52" i="27" s="1"/>
  <c r="T52" i="53"/>
  <c r="O52"/>
  <c r="S52"/>
  <c r="N52" i="24" s="1"/>
  <c r="W52" i="53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Q51"/>
  <c r="C53" i="52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T53" i="53"/>
  <c r="N53" i="26" s="1"/>
  <c r="O53" i="53"/>
  <c r="S53"/>
  <c r="N53" i="24" s="1"/>
  <c r="W53" i="53"/>
  <c r="N53" i="29" s="1"/>
  <c r="V53" i="53"/>
  <c r="N53" i="28" s="1"/>
  <c r="U53" i="53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AG48" i="27"/>
  <c r="AG48" i="30"/>
  <c r="K53" i="38"/>
  <c r="M53" s="1"/>
  <c r="Q52" i="53"/>
  <c r="C54"/>
  <c r="C54" i="52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V54" i="53"/>
  <c r="N54" i="28" s="1"/>
  <c r="U54" i="53"/>
  <c r="N54" i="27" s="1"/>
  <c r="T54" i="53"/>
  <c r="N54" i="26" s="1"/>
  <c r="O54" i="53"/>
  <c r="S54"/>
  <c r="N54" i="24" s="1"/>
  <c r="W54" i="53"/>
  <c r="N54" i="29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AG48" i="26"/>
  <c r="K54" i="38"/>
  <c r="M54" s="1"/>
  <c r="C55" i="53"/>
  <c r="Q53"/>
  <c r="C55" i="52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T55" i="53"/>
  <c r="N55" i="26" s="1"/>
  <c r="O55" i="53"/>
  <c r="S55"/>
  <c r="N55" i="24" s="1"/>
  <c r="W55" i="53"/>
  <c r="N55" i="29" s="1"/>
  <c r="V55" i="53"/>
  <c r="N55" i="28" s="1"/>
  <c r="U55" i="53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K55" i="38"/>
  <c r="M55" s="1"/>
  <c r="Q54" i="53"/>
  <c r="C56"/>
  <c r="C56" i="52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V56" i="53"/>
  <c r="N56" i="28" s="1"/>
  <c r="U56" i="53"/>
  <c r="N56" i="27" s="1"/>
  <c r="T56" i="53"/>
  <c r="O56"/>
  <c r="S56"/>
  <c r="W56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Q55"/>
  <c r="C57" i="52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T57" i="53"/>
  <c r="O57"/>
  <c r="S57"/>
  <c r="N57" i="24" s="1"/>
  <c r="W57" i="53"/>
  <c r="N57" i="29" s="1"/>
  <c r="V57" i="53"/>
  <c r="N57" i="28" s="1"/>
  <c r="U57" i="53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6"/>
  <c r="K57" i="38"/>
  <c r="M57" s="1"/>
  <c r="C58" i="53"/>
  <c r="Q56"/>
  <c r="C58" i="52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V58" i="53"/>
  <c r="U58"/>
  <c r="N58" i="27" s="1"/>
  <c r="T58" i="53"/>
  <c r="N58" i="26" s="1"/>
  <c r="O58" i="53"/>
  <c r="S58"/>
  <c r="N58" i="24" s="1"/>
  <c r="W58" i="53"/>
  <c r="N58" i="29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8"/>
  <c r="K58" i="38"/>
  <c r="M58" s="1"/>
  <c r="C59" i="53"/>
  <c r="Q57"/>
  <c r="C59" i="52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T59" i="53"/>
  <c r="N59" i="26" s="1"/>
  <c r="O59" i="53"/>
  <c r="S59"/>
  <c r="W59"/>
  <c r="V59"/>
  <c r="N59" i="28" s="1"/>
  <c r="U59" i="53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C60" i="52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K60" i="38"/>
  <c r="M60" s="1"/>
  <c r="C61" i="53"/>
  <c r="Q59"/>
  <c r="C61" i="52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T61" i="53"/>
  <c r="O61"/>
  <c r="S61"/>
  <c r="N61" i="24" s="1"/>
  <c r="W61" i="53"/>
  <c r="N61" i="29" s="1"/>
  <c r="V61" i="53"/>
  <c r="N61" i="28" s="1"/>
  <c r="U61" i="53"/>
  <c r="N61" i="27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AG56" i="29"/>
  <c r="K61" i="38"/>
  <c r="M61" s="1"/>
  <c r="C62" i="53"/>
  <c r="Q60"/>
  <c r="C62" i="5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V62" i="53"/>
  <c r="N62" i="28" s="1"/>
  <c r="U62" i="53"/>
  <c r="T62"/>
  <c r="N62" i="26" s="1"/>
  <c r="O62" i="53"/>
  <c r="S62"/>
  <c r="N62" i="24" s="1"/>
  <c r="W62" i="53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Q61"/>
  <c r="C63" i="52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T63" i="53"/>
  <c r="O63"/>
  <c r="S63"/>
  <c r="W63"/>
  <c r="N63" i="29" s="1"/>
  <c r="V63" i="53"/>
  <c r="U63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C64" i="52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V64" i="53"/>
  <c r="U64"/>
  <c r="N64" i="27" s="1"/>
  <c r="T64" i="53"/>
  <c r="N64" i="26" s="1"/>
  <c r="O64" i="53"/>
  <c r="S64"/>
  <c r="N64" i="24" s="1"/>
  <c r="W64" i="53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Q63"/>
  <c r="C65" i="52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T65" i="53"/>
  <c r="O65"/>
  <c r="S65"/>
  <c r="N65" i="24" s="1"/>
  <c r="W65" i="53"/>
  <c r="N65" i="29" s="1"/>
  <c r="V65" i="53"/>
  <c r="U65"/>
  <c r="N65" i="27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8"/>
  <c r="N65" i="26"/>
  <c r="K65" i="38"/>
  <c r="M65" s="1"/>
  <c r="Q64" i="53"/>
  <c r="C66"/>
  <c r="C66" i="52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V66" i="53"/>
  <c r="N66" i="28" s="1"/>
  <c r="U66" i="53"/>
  <c r="N66" i="27" s="1"/>
  <c r="T66" i="53"/>
  <c r="N66" i="26" s="1"/>
  <c r="O66" i="53"/>
  <c r="S66"/>
  <c r="W66"/>
  <c r="N66" i="29" s="1"/>
  <c r="R64" i="14"/>
  <c r="V64"/>
  <c r="T64"/>
  <c r="O64"/>
  <c r="H64"/>
  <c r="N66" i="24"/>
  <c r="K66" i="38"/>
  <c r="M66" s="1"/>
  <c r="C67" i="53"/>
  <c r="Q65"/>
  <c r="C67" i="52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T67" i="53"/>
  <c r="N67" i="26" s="1"/>
  <c r="O67" i="53"/>
  <c r="S67"/>
  <c r="W67"/>
  <c r="N67" i="29" s="1"/>
  <c r="V67" i="53"/>
  <c r="N67" i="28" s="1"/>
  <c r="U67" i="53"/>
  <c r="N67" i="2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AG62" i="26"/>
  <c r="AG62" i="27"/>
  <c r="AG62" i="30"/>
  <c r="K67" i="38"/>
  <c r="M67" s="1"/>
  <c r="Q66" i="53"/>
  <c r="C68"/>
  <c r="AG61" i="27"/>
  <c r="C68" i="52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V68" i="53"/>
  <c r="N68" i="28" s="1"/>
  <c r="U68" i="53"/>
  <c r="N68" i="27" s="1"/>
  <c r="T68" i="53"/>
  <c r="O68"/>
  <c r="S68"/>
  <c r="N68" i="24" s="1"/>
  <c r="W68" i="53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6"/>
  <c r="AG62" i="29"/>
  <c r="K68" i="38"/>
  <c r="M68" s="1"/>
  <c r="C69" i="53"/>
  <c r="Q67"/>
  <c r="C69" i="52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T69" i="53"/>
  <c r="N69" i="26" s="1"/>
  <c r="O69" i="53"/>
  <c r="S69"/>
  <c r="N69" i="24" s="1"/>
  <c r="W69" i="53"/>
  <c r="V69"/>
  <c r="N69" i="28" s="1"/>
  <c r="U69" i="53"/>
  <c r="N69" i="27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K69" i="38"/>
  <c r="M69" s="1"/>
  <c r="Q68" i="53"/>
  <c r="C70"/>
  <c r="C70" i="52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V70" i="53"/>
  <c r="N70" i="28" s="1"/>
  <c r="U70" i="53"/>
  <c r="N70" i="27" s="1"/>
  <c r="T70" i="53"/>
  <c r="N70" i="26" s="1"/>
  <c r="O70" i="53"/>
  <c r="S70"/>
  <c r="N70" i="24" s="1"/>
  <c r="W70" i="53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AG64" i="27"/>
  <c r="AG64" i="26"/>
  <c r="AG64" i="29"/>
  <c r="K70" i="38"/>
  <c r="M70" s="1"/>
  <c r="C71" i="53"/>
  <c r="Q69"/>
  <c r="C71" i="5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T71" i="53"/>
  <c r="N71" i="26" s="1"/>
  <c r="O71" i="53"/>
  <c r="S71"/>
  <c r="N71" i="24" s="1"/>
  <c r="W71" i="53"/>
  <c r="N71" i="29" s="1"/>
  <c r="V71" i="53"/>
  <c r="N71" i="28" s="1"/>
  <c r="U71" i="53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AG67" i="27"/>
  <c r="K71" i="38"/>
  <c r="M71" s="1"/>
  <c r="C72" i="53"/>
  <c r="Q70"/>
  <c r="C72" i="52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8" l="1"/>
  <c r="AG70" s="1"/>
  <c r="AD70" i="24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V72" i="53"/>
  <c r="U72"/>
  <c r="N72" i="27" s="1"/>
  <c r="T72" i="53"/>
  <c r="O72"/>
  <c r="S72"/>
  <c r="N72" i="24" s="1"/>
  <c r="W72" i="53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Q71"/>
  <c r="C73" i="52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C74" i="52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V74" i="53"/>
  <c r="N74" i="28" s="1"/>
  <c r="U74" i="53"/>
  <c r="N74" i="27" s="1"/>
  <c r="T74" i="53"/>
  <c r="N74" i="26" s="1"/>
  <c r="O74" i="53"/>
  <c r="S74"/>
  <c r="N74" i="24" s="1"/>
  <c r="W74" i="53"/>
  <c r="N74" i="29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K74" i="38"/>
  <c r="M74" s="1"/>
  <c r="C75" i="53"/>
  <c r="Q73"/>
  <c r="C75" i="52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N75" i="28" s="1"/>
  <c r="U75" i="53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K75" i="38"/>
  <c r="M75" s="1"/>
  <c r="Q74" i="53"/>
  <c r="C76"/>
  <c r="C76" i="52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V76" i="53"/>
  <c r="N76" i="28" s="1"/>
  <c r="U76" i="53"/>
  <c r="N76" i="27" s="1"/>
  <c r="T76" i="53"/>
  <c r="N76" i="26" s="1"/>
  <c r="O76" i="53"/>
  <c r="S76"/>
  <c r="N76" i="24" s="1"/>
  <c r="W76" i="53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K76" i="38"/>
  <c r="M76" s="1"/>
  <c r="C77" i="53"/>
  <c r="Q75"/>
  <c r="C77" i="52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T77" i="53"/>
  <c r="N77" i="26" s="1"/>
  <c r="O77" i="53"/>
  <c r="S77"/>
  <c r="N77" i="24" s="1"/>
  <c r="W77" i="53"/>
  <c r="N77" i="29" s="1"/>
  <c r="V77" i="53"/>
  <c r="N77" i="28" s="1"/>
  <c r="U77" i="53"/>
  <c r="N77" i="27" s="1"/>
  <c r="V73" i="62"/>
  <c r="O73"/>
  <c r="V73" i="63"/>
  <c r="O73"/>
  <c r="O73" i="61"/>
  <c r="V73"/>
  <c r="V75" i="14"/>
  <c r="AQ75" s="1"/>
  <c r="E75" i="63" s="1"/>
  <c r="R75" i="14"/>
  <c r="T75"/>
  <c r="H75"/>
  <c r="K77" i="38"/>
  <c r="M77" s="1"/>
  <c r="Q76" i="53"/>
  <c r="C78"/>
  <c r="C78" i="52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V78" i="53"/>
  <c r="N78" i="28" s="1"/>
  <c r="U78" i="53"/>
  <c r="N78" i="27" s="1"/>
  <c r="T78" i="53"/>
  <c r="O78"/>
  <c r="S78"/>
  <c r="N78" i="24" s="1"/>
  <c r="W78" i="53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K78" i="38"/>
  <c r="M78" s="1"/>
  <c r="C79" i="53"/>
  <c r="Q77"/>
  <c r="C79" i="52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T79" i="53"/>
  <c r="N79" i="26" s="1"/>
  <c r="O79" i="53"/>
  <c r="S79"/>
  <c r="N79" i="24" s="1"/>
  <c r="W79" i="53"/>
  <c r="N79" i="29" s="1"/>
  <c r="V79" i="53"/>
  <c r="N79" i="28" s="1"/>
  <c r="U79" i="53"/>
  <c r="N79" i="27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K79" i="38"/>
  <c r="M79" s="1"/>
  <c r="Q78" i="53"/>
  <c r="C80"/>
  <c r="C80" i="52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V80" i="53"/>
  <c r="N80" i="28" s="1"/>
  <c r="U80" i="53"/>
  <c r="N80" i="27" s="1"/>
  <c r="T80" i="53"/>
  <c r="O80"/>
  <c r="S80"/>
  <c r="N80" i="24" s="1"/>
  <c r="W80" i="53"/>
  <c r="N80" i="29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6"/>
  <c r="K80" i="38"/>
  <c r="M80" s="1"/>
  <c r="C81" i="53"/>
  <c r="Q79"/>
  <c r="C81" i="52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Q80"/>
  <c r="C82" i="5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V82" i="53"/>
  <c r="N82" i="28" s="1"/>
  <c r="U82" i="53"/>
  <c r="N82" i="27" s="1"/>
  <c r="T82" i="53"/>
  <c r="N82" i="26" s="1"/>
  <c r="O82" i="53"/>
  <c r="S82"/>
  <c r="N82" i="24" s="1"/>
  <c r="W82" i="53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Q81"/>
  <c r="C83" i="52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8" l="1"/>
  <c r="AG81" s="1"/>
  <c r="AD81" i="24"/>
  <c r="AG81" s="1"/>
  <c r="O78" i="63"/>
  <c r="AC82" i="29"/>
  <c r="AD82" s="1"/>
  <c r="AC82" i="27"/>
  <c r="AD82" s="1"/>
  <c r="AC82" i="24"/>
  <c r="AC82" i="28"/>
  <c r="AC81" i="26"/>
  <c r="AD81" s="1"/>
  <c r="T83" i="53"/>
  <c r="N83" i="26" s="1"/>
  <c r="O83" i="53"/>
  <c r="S83"/>
  <c r="N83" i="24" s="1"/>
  <c r="W83" i="53"/>
  <c r="N83" i="29" s="1"/>
  <c r="V83" i="53"/>
  <c r="N83" i="28" s="1"/>
  <c r="U83" i="53"/>
  <c r="T82" i="52"/>
  <c r="M82" i="26" s="1"/>
  <c r="O82" i="52"/>
  <c r="Q82" s="1"/>
  <c r="G79" i="63"/>
  <c r="V79" s="1"/>
  <c r="V81" i="14"/>
  <c r="R81"/>
  <c r="T81"/>
  <c r="H81"/>
  <c r="N83" i="27"/>
  <c r="K83" i="38"/>
  <c r="M83" s="1"/>
  <c r="Q82" i="53"/>
  <c r="C84"/>
  <c r="C84" i="52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Q83"/>
  <c r="C85" i="52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T85" i="53"/>
  <c r="O85"/>
  <c r="S85"/>
  <c r="N85" i="24" s="1"/>
  <c r="W85" i="53"/>
  <c r="N85" i="29" s="1"/>
  <c r="V85" i="53"/>
  <c r="N85" i="28" s="1"/>
  <c r="U85" i="53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C86" i="52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V86" i="53"/>
  <c r="U86"/>
  <c r="N86" i="27" s="1"/>
  <c r="T86" i="53"/>
  <c r="N86" i="26" s="1"/>
  <c r="O86" i="53"/>
  <c r="S86"/>
  <c r="W86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Q85"/>
  <c r="C87" i="52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N87" i="27" s="1"/>
  <c r="O85" i="14"/>
  <c r="V85"/>
  <c r="T85"/>
  <c r="R85"/>
  <c r="H85"/>
  <c r="N87" i="28"/>
  <c r="AG81" i="30"/>
  <c r="K87" i="38"/>
  <c r="M87" s="1"/>
  <c r="Q86" i="53"/>
  <c r="C88"/>
  <c r="C88" i="52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V88" i="53"/>
  <c r="N88" i="28" s="1"/>
  <c r="U88" i="53"/>
  <c r="T88"/>
  <c r="N88" i="26" s="1"/>
  <c r="O88" i="53"/>
  <c r="S88"/>
  <c r="N88" i="24" s="1"/>
  <c r="W88" i="53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K88" i="38"/>
  <c r="M88" s="1"/>
  <c r="C89" i="53"/>
  <c r="Q87"/>
  <c r="C89" i="52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T89" i="53"/>
  <c r="N89" i="26" s="1"/>
  <c r="O89" i="53"/>
  <c r="S89"/>
  <c r="N89" i="24" s="1"/>
  <c r="W89" i="53"/>
  <c r="V89"/>
  <c r="N89" i="28" s="1"/>
  <c r="U89" i="53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Q88"/>
  <c r="C90" i="52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V90" i="53"/>
  <c r="N90" i="28" s="1"/>
  <c r="U90" i="53"/>
  <c r="N90" i="27" s="1"/>
  <c r="T90" i="53"/>
  <c r="N90" i="26" s="1"/>
  <c r="O90" i="53"/>
  <c r="S90"/>
  <c r="N90" i="24" s="1"/>
  <c r="W90" i="53"/>
  <c r="N90" i="29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AG84" i="30"/>
  <c r="K90" i="38"/>
  <c r="M90" s="1"/>
  <c r="C91" i="53"/>
  <c r="Q89"/>
  <c r="C91" i="5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T91" i="53"/>
  <c r="N91" i="26" s="1"/>
  <c r="O91" i="53"/>
  <c r="S91"/>
  <c r="N91" i="24" s="1"/>
  <c r="W91" i="53"/>
  <c r="N91" i="29" s="1"/>
  <c r="V91" i="53"/>
  <c r="N91" i="28" s="1"/>
  <c r="U91" i="53"/>
  <c r="N91" i="27" s="1"/>
  <c r="V86" i="63"/>
  <c r="O86" i="62"/>
  <c r="T89" i="14"/>
  <c r="R89"/>
  <c r="AM89" s="1"/>
  <c r="E89" i="61" s="1"/>
  <c r="O89" i="14"/>
  <c r="V89"/>
  <c r="H89"/>
  <c r="AG86" i="27"/>
  <c r="AG87" i="26"/>
  <c r="AG87" i="27"/>
  <c r="K91" i="38"/>
  <c r="M91" s="1"/>
  <c r="Q90" i="53"/>
  <c r="C92"/>
  <c r="C92" i="52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V92" i="53"/>
  <c r="N92" i="28" s="1"/>
  <c r="U92" i="53"/>
  <c r="N92" i="27" s="1"/>
  <c r="T92" i="53"/>
  <c r="N92" i="26" s="1"/>
  <c r="O92" i="53"/>
  <c r="S92"/>
  <c r="N92" i="24" s="1"/>
  <c r="W92" i="53"/>
  <c r="N92" i="29" s="1"/>
  <c r="O87" i="62"/>
  <c r="V87"/>
  <c r="G87" i="61"/>
  <c r="G89"/>
  <c r="G87" i="63"/>
  <c r="V90" i="14"/>
  <c r="T90"/>
  <c r="R90"/>
  <c r="H90"/>
  <c r="AG86" i="26"/>
  <c r="AG86" i="29"/>
  <c r="AG87"/>
  <c r="AG86" i="30"/>
  <c r="K92" i="38"/>
  <c r="M92" s="1"/>
  <c r="C93" i="53"/>
  <c r="Q91"/>
  <c r="C93" i="52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T93" i="53"/>
  <c r="N93" i="26" s="1"/>
  <c r="O93" i="53"/>
  <c r="S93"/>
  <c r="N93" i="24" s="1"/>
  <c r="W93" i="53"/>
  <c r="N93" i="29" s="1"/>
  <c r="V93" i="53"/>
  <c r="N93" i="28" s="1"/>
  <c r="U93" i="53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K93" i="38"/>
  <c r="M93" s="1"/>
  <c r="Q92" i="53"/>
  <c r="C94"/>
  <c r="C94" i="52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V94" i="53"/>
  <c r="N94" i="28" s="1"/>
  <c r="U94" i="53"/>
  <c r="N94" i="27" s="1"/>
  <c r="T94" i="53"/>
  <c r="N94" i="26" s="1"/>
  <c r="O94" i="53"/>
  <c r="S94"/>
  <c r="N94" i="24" s="1"/>
  <c r="W94" i="53"/>
  <c r="N94" i="29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AG88" i="29"/>
  <c r="AG88" i="30"/>
  <c r="AG88" i="26"/>
  <c r="K94" i="38"/>
  <c r="M94" s="1"/>
  <c r="C95" i="53"/>
  <c r="Q93"/>
  <c r="C95" i="52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Q94"/>
  <c r="C96" i="52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V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V96" i="53"/>
  <c r="N96" i="28" s="1"/>
  <c r="U96" i="53"/>
  <c r="N96" i="27" s="1"/>
  <c r="T96" i="53"/>
  <c r="O96"/>
  <c r="S96"/>
  <c r="W96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Q95"/>
  <c r="C97" i="52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O91" i="62"/>
  <c r="V91" i="63"/>
  <c r="AC96" i="29"/>
  <c r="AD96" s="1"/>
  <c r="AC96" i="27"/>
  <c r="AD96" s="1"/>
  <c r="AC95" i="26"/>
  <c r="AD95" s="1"/>
  <c r="AC96" i="24"/>
  <c r="AC96" i="28"/>
  <c r="T97" i="53"/>
  <c r="O97"/>
  <c r="S97"/>
  <c r="W97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V98" i="53"/>
  <c r="V99" s="1"/>
  <c r="U98"/>
  <c r="U99" s="1"/>
  <c r="T98"/>
  <c r="T99" s="1"/>
  <c r="O98"/>
  <c r="S98"/>
  <c r="S99" s="1"/>
  <c r="W98"/>
  <c r="W99" s="1"/>
  <c r="O92" i="61"/>
  <c r="V93" i="63"/>
  <c r="O93"/>
  <c r="G94"/>
  <c r="R96" i="14"/>
  <c r="V96"/>
  <c r="T96"/>
  <c r="O96"/>
  <c r="H96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6" l="1"/>
  <c r="N98" i="27"/>
  <c r="AD97" i="28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<sst xmlns="http://schemas.openxmlformats.org/spreadsheetml/2006/main" count="9428" uniqueCount="583">
  <si>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</si>
  <si>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</si>
  <si>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</si>
  <si>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</si>
  <si>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</si>
  <si>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</si>
  <si>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</si>
  <si>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</si>
  <si>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</si>
  <si>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</si>
  <si>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</si>
  <si>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</si>
  <si>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</si>
  <si>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</si>
  <si>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</si>
  <si>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</si>
  <si>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</si>
  <si>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</si>
  <si>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</si>
  <si>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</si>
  <si>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</si>
  <si>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</si>
  <si>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</si>
  <si>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</si>
  <si>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</si>
  <si>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</si>
  <si>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</si>
  <si>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</si>
  <si>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</si>
  <si>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</si>
  <si>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</si>
  <si>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</si>
  <si>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</si>
  <si>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</si>
  <si>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</si>
  <si>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</si>
  <si>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</si>
  <si>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</si>
  <si>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</si>
  <si>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</si>
  <si>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</si>
  <si>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</si>
  <si>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</si>
  <si>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</si>
  <si>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</si>
  <si>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</si>
  <si>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</si>
  <si>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</si>
  <si>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</si>
  <si>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</si>
  <si>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</si>
  <si>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</si>
  <si>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</si>
  <si>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</si>
  <si>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</si>
  <si>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</si>
  <si>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</si>
  <si>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</si>
  <si>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</si>
  <si>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</si>
  <si>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</si>
  <si>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</si>
  <si>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</si>
  <si>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</si>
  <si>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</si>
  <si>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</si>
  <si>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</si>
  <si>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</si>
  <si>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</si>
  <si>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</si>
  <si>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</si>
  <si>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</si>
  <si>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</si>
  <si>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</si>
  <si>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</si>
  <si>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</si>
  <si>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</si>
  <si>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</si>
  <si>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</si>
  <si>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</si>
  <si>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</si>
  <si>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</si>
  <si>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</si>
  <si>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</si>
  <si>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</si>
  <si>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</si>
  <si>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</si>
  <si>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</si>
  <si>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</si>
  <si>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</si>
  <si>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</si>
  <si>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</si>
  <si>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</si>
  <si>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</si>
  <si>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</si>
  <si>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</si>
  <si>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</si>
  <si>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</si>
  <si>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</si>
  <si>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</si>
  <si>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</si>
  <si>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</si>
  <si>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</si>
  <si>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</si>
  <si>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</si>
  <si>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</si>
  <si>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</si>
  <si>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</si>
  <si>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</si>
  <si>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</si>
  <si>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</si>
  <si>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</si>
  <si>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</si>
  <si>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</si>
  <si>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</si>
  <si>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</si>
  <si>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</si>
  <si>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</si>
  <si>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</si>
  <si>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</si>
  <si>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</si>
  <si>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</si>
  <si>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</si>
  <si>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</si>
  <si>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</si>
  <si>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</si>
  <si>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</si>
  <si>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</si>
  <si>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</si>
  <si>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</si>
  <si>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</si>
  <si>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</si>
  <si>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</si>
  <si>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</si>
  <si>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</si>
  <si>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</si>
  <si>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</si>
  <si>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</si>
  <si>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</si>
  <si>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</si>
  <si>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</si>
  <si>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</si>
  <si>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</si>
  <si>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</si>
  <si>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</si>
  <si>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</si>
  <si>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</si>
  <si>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</si>
  <si>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</si>
  <si>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</si>
  <si>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</si>
  <si>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</si>
  <si>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</si>
  <si>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</si>
  <si>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</si>
  <si>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</si>
  <si>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</si>
  <si>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</si>
  <si>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</si>
  <si>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</si>
  <si>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</si>
  <si>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</si>
  <si>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</si>
  <si>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</si>
  <si>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</si>
  <si>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</si>
  <si>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</si>
  <si>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</si>
  <si>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</si>
  <si>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</si>
  <si>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</si>
  <si>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</si>
  <si>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</si>
  <si>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</si>
  <si>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</si>
  <si>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</si>
  <si>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</si>
  <si>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</si>
  <si>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</si>
  <si>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</si>
  <si>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</si>
  <si>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</si>
  <si>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</si>
  <si>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</si>
  <si>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</si>
  <si>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</si>
  <si>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</si>
  <si>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</si>
  <si>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</si>
  <si>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</si>
  <si>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</si>
  <si>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</si>
  <si>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</si>
  <si>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</si>
  <si>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</si>
  <si>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</si>
  <si>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</si>
  <si>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</si>
  <si>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</si>
  <si>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</si>
  <si>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</si>
  <si>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</si>
  <si>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</si>
  <si>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</si>
  <si>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</si>
  <si>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</si>
  <si>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</si>
  <si>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</si>
  <si>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</si>
  <si>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</si>
  <si>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</si>
  <si>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</si>
  <si>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</si>
  <si>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</si>
  <si>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</si>
  <si>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</si>
  <si>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</si>
  <si>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</si>
  <si>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</si>
  <si>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</si>
  <si>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</si>
  <si>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</si>
  <si>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</si>
  <si>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</si>
  <si>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</si>
  <si>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</si>
  <si>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</si>
  <si>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</si>
  <si>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</si>
  <si>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</si>
  <si>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</si>
  <si>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</si>
  <si>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</si>
  <si>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</si>
  <si>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</si>
  <si>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</si>
  <si>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</si>
  <si>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</si>
  <si>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</si>
  <si>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</si>
  <si>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</si>
  <si>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</si>
  <si>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</si>
  <si>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</si>
  <si>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</si>
  <si>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</si>
  <si>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</si>
  <si>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</si>
  <si>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</si>
  <si>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</si>
  <si>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</si>
  <si>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</si>
  <si>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</si>
  <si>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</si>
  <si>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</si>
  <si>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</si>
  <si>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</si>
  <si>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</si>
  <si>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</si>
  <si>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</si>
  <si>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</si>
  <si>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</si>
  <si>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</si>
  <si>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</si>
  <si>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</si>
  <si>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</si>
  <si>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</si>
  <si>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</si>
  <si>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</si>
  <si>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</si>
  <si>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</si>
  <si>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</si>
  <si>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</si>
  <si>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</si>
  <si>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</si>
  <si>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</si>
  <si>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</si>
  <si>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</si>
  <si>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</si>
  <si>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</si>
  <si>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</si>
  <si>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</si>
  <si>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</si>
  <si>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</si>
  <si>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</si>
  <si>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</si>
  <si>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</si>
  <si>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</si>
  <si>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</si>
  <si>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</si>
  <si>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</si>
  <si>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</si>
  <si>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</si>
  <si>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</si>
  <si>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</si>
  <si>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</si>
  <si>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</si>
  <si>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</si>
  <si>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</si>
  <si>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</si>
  <si>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</si>
  <si>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</si>
  <si>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</si>
  <si>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</si>
  <si>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</si>
  <si>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</si>
  <si>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</si>
  <si>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</si>
  <si>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</si>
  <si>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</si>
  <si>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</si>
  <si>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</si>
  <si>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</si>
  <si>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</si>
  <si>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</si>
  <si>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</si>
  <si>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</si>
  <si>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</si>
  <si>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</si>
  <si>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</si>
  <si>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</si>
  <si>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</si>
  <si>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</si>
  <si>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</si>
  <si>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</si>
  <si>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</si>
  <si>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</si>
  <si>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</si>
  <si>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</si>
  <si>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</si>
  <si>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</si>
  <si>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</si>
  <si>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</si>
  <si>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</si>
  <si>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</si>
  <si>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</si>
  <si>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</si>
  <si>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</si>
  <si>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</si>
  <si>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</si>
  <si>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</si>
  <si>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</si>
  <si>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</si>
  <si>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</si>
  <si>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</si>
  <si>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</si>
  <si>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</si>
  <si>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</si>
  <si>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</si>
  <si>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</si>
  <si>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</si>
  <si>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</si>
  <si>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</si>
  <si>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</si>
  <si>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</si>
  <si>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</si>
  <si>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</si>
  <si>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</si>
  <si>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</si>
  <si>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</si>
  <si>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</si>
  <si>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</si>
  <si>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</si>
  <si>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</si>
  <si>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</si>
  <si>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</si>
  <si>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</si>
  <si>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</si>
  <si>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</si>
  <si>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</si>
  <si>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</si>
  <si>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</si>
  <si>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</si>
  <si>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</si>
  <si>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</si>
  <si>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</si>
  <si>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</si>
  <si>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</si>
  <si>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</si>
  <si>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</si>
  <si>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</si>
  <si>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</si>
  <si>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</si>
  <si>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</si>
  <si>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</si>
  <si>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</si>
  <si>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</si>
  <si>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</si>
  <si>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</si>
  <si>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</si>
  <si>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</si>
  <si>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</si>
  <si>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</si>
  <si>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</si>
  <si>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</si>
  <si>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</si>
  <si>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</si>
  <si>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</si>
  <si>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</si>
  <si>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</si>
  <si>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</si>
  <si>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</si>
  <si>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</si>
  <si>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</si>
  <si>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</si>
  <si>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</si>
  <si>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</si>
  <si>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</si>
  <si>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</si>
  <si>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</si>
  <si>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</si>
  <si>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</si>
  <si>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</si>
  <si>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</si>
  <si>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</si>
  <si>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</si>
  <si>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</si>
  <si>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</si>
  <si>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</si>
  <si>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</si>
  <si>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</si>
  <si>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</si>
  <si>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</si>
  <si>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</si>
  <si>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</si>
  <si>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</si>
  <si>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</si>
  <si>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</si>
  <si>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</si>
  <si>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</si>
  <si>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</si>
  <si>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</si>
  <si>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</si>
  <si>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</si>
  <si>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</si>
  <si>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</si>
  <si>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</si>
  <si>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</si>
  <si>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</si>
  <si>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</si>
  <si>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</si>
  <si>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</si>
  <si>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</si>
  <si>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</si>
  <si>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</si>
  <si>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</si>
  <si>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</si>
  <si>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</si>
  <si>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</si>
  <si>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</si>
  <si>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</si>
  <si>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</si>
  <si>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</si>
  <si>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</si>
  <si>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</si>
  <si>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</si>
  <si>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</si>
  <si>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</si>
  <si>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</si>
  <si>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</si>
  <si>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</si>
  <si>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</si>
  <si>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</si>
  <si>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</si>
  <si>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</si>
  <si>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</si>
  <si>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</si>
  <si>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</si>
  <si>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</si>
  <si>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</si>
  <si>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</si>
  <si>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</si>
  <si>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</si>
  <si>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</si>
  <si>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</si>
  <si>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</si>
  <si>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</si>
  <si>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</si>
  <si>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</si>
  <si>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</si>
  <si>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</si>
  <si>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</si>
  <si>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</si>
  <si>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</si>
  <si>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</si>
  <si>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</si>
  <si>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</si>
  <si>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</si>
  <si>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</si>
  <si>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</si>
  <si>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</si>
  <si>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</si>
  <si>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</si>
  <si>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</si>
  <si>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</si>
  <si>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</si>
  <si>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</si>
  <si>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</si>
  <si>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</si>
  <si>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</si>
  <si>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</si>
  <si>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</si>
  <si>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</si>
  <si>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</si>
  <si>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</si>
  <si>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</si>
  <si>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</si>
  <si>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</si>
  <si>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</si>
  <si>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</si>
  <si>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</si>
  <si>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</si>
  <si>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</si>
  <si>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</si>
  <si>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</si>
  <si>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</si>
  <si>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</si>
  <si>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</si>
  <si>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</si>
  <si>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</si>
  <si>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</si>
  <si>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</si>
  <si>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</si>
  <si>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</si>
  <si>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</si>
  <si>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</si>
  <si>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</si>
  <si>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</si>
  <si>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</si>
  <si>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</si>
  <si>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</si>
  <si>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</si>
  <si>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</si>
  <si>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68IS2024/03/24</t>
  </si>
  <si>
    <t>HP</t>
  </si>
  <si>
    <t>NR/2024/18691/A/7452</t>
  </si>
  <si>
    <t>ITCWIND</t>
  </si>
  <si>
    <t>NR/2024/18388/A/7162</t>
  </si>
  <si>
    <t>Manipur_Ben</t>
  </si>
  <si>
    <t>NER/2024/2023/A/7425</t>
  </si>
  <si>
    <t>GOA_Beneficiary</t>
  </si>
  <si>
    <t>WR/2024/21710/A/7457</t>
  </si>
  <si>
    <t>WR/2024/21675/A/7429</t>
  </si>
  <si>
    <t>AEML</t>
  </si>
  <si>
    <t>WR/2024/21740/A/7455</t>
  </si>
  <si>
    <t>SOLAPUR_SOLAR</t>
  </si>
  <si>
    <t>NR/2024/18744/C</t>
  </si>
  <si>
    <t>CHANJUII</t>
  </si>
  <si>
    <t>NR/01012024/31032024/ ChanjuII</t>
  </si>
  <si>
    <t>SKS Raigarh</t>
  </si>
  <si>
    <t>NR/01032024/31032024/NVVN/OA/16997</t>
  </si>
  <si>
    <t>NR/23032024/30032024/HP-57</t>
  </si>
  <si>
    <t>TANGEDCO</t>
  </si>
  <si>
    <t>SR/16032024/31032024/SWAP ARRANGEMENT LOA.NO.365 DT.31-08-2023</t>
  </si>
  <si>
    <t>SR/01032024/31032024/SWAP ARRANGEMENT LOA D.NO.366 DT.31-08-2023</t>
  </si>
  <si>
    <t>SBSRPC11PL_BKN</t>
  </si>
  <si>
    <t>NR/01102023/02012046/L_NR_2021_17</t>
  </si>
  <si>
    <t>MSEB_Beneficiary</t>
  </si>
  <si>
    <t>WR/16032024/31032024/TPDDL/PMG/MSEDCL/Banking/12112023</t>
  </si>
  <si>
    <t>RSRPL_BKN</t>
  </si>
  <si>
    <t>NR/01032024/31032024/SJVN010324NR1588</t>
  </si>
  <si>
    <t>HIRIYUR_OSTROKANNADA</t>
  </si>
  <si>
    <t>SR/01032024/31032024/SJVN010324NR1590</t>
  </si>
  <si>
    <t>NR/01032024/31032024/SJVN010324NR1589</t>
  </si>
  <si>
    <t>NR/23032024/30032024/HP-64</t>
  </si>
  <si>
    <t>NR/23032024/30032024/HP-60</t>
  </si>
  <si>
    <t xml:space="preserve">New_Delhi_Municipal_Council </t>
  </si>
  <si>
    <t>East_Delhi_Waste_Processing_Company_Limited_(EDWPCL)</t>
  </si>
  <si>
    <t>ARIA</t>
  </si>
  <si>
    <t>Caddie</t>
  </si>
  <si>
    <t>Lodhi</t>
  </si>
  <si>
    <t>Jackson</t>
  </si>
  <si>
    <t>Aspen</t>
  </si>
  <si>
    <t>Oak-II</t>
  </si>
  <si>
    <t>Oak-III</t>
  </si>
  <si>
    <t>Wave</t>
  </si>
  <si>
    <t>ErosRes</t>
  </si>
  <si>
    <t>EROS Grand</t>
  </si>
  <si>
    <t>Vodafone-Okhla</t>
  </si>
  <si>
    <t>Vodafone-Udyog</t>
  </si>
  <si>
    <t>Indian</t>
  </si>
  <si>
    <t>AB Hotels</t>
  </si>
  <si>
    <t>BIRD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</si>
</sst>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270</v>
          </cell>
          <cell r="C5">
            <v>0</v>
          </cell>
          <cell r="D5">
            <v>30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30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30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30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30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30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30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30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30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30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30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30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30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30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30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30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30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30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30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30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30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30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30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30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30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30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30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30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30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30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30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30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30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30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30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30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30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30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30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30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30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30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30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30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30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30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30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30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30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30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30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30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30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30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30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30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30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30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30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30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30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30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30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30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30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30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30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30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30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30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30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30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30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30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30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30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30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30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30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30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30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30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30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30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30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30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30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30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30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30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30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30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30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30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30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30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990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990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990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990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990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990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990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990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990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990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990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990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990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990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990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990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45375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241</v>
      </c>
    </row>
    <row r="9" spans="1:3">
      <c r="A9" s="46" t="s">
        <v>447</v>
      </c>
      <c r="B9" s="205">
        <v>45379.48810185185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45375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26.7</v>
      </c>
      <c r="C3" s="202">
        <v>26.7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11.139239999999999</v>
      </c>
      <c r="J3" s="21">
        <f>C3*E3/100</f>
        <v>6.2291099999999995</v>
      </c>
      <c r="K3" s="21">
        <f>C3*F3/100</f>
        <v>8.0340299999999996</v>
      </c>
      <c r="L3" s="21">
        <f>C3*G3/100</f>
        <v>1.29762</v>
      </c>
      <c r="M3" s="156">
        <f>SUM(I3:L3)</f>
        <v>26.7</v>
      </c>
      <c r="N3" s="22"/>
      <c r="P3" s="37">
        <f t="shared" ref="P3:P34" si="1">I3</f>
        <v>11.139239999999999</v>
      </c>
      <c r="Q3" s="37">
        <f t="shared" ref="Q3:Q34" si="2">J3</f>
        <v>6.2291099999999995</v>
      </c>
      <c r="R3" s="37">
        <f t="shared" ref="R3:R34" si="3">K3</f>
        <v>8.0340299999999996</v>
      </c>
      <c r="S3" s="37">
        <f t="shared" ref="S3:S34" si="4">L3</f>
        <v>1.29762</v>
      </c>
      <c r="T3" s="37">
        <f>SUM(P3:S3)</f>
        <v>26.7</v>
      </c>
    </row>
    <row r="4" spans="1:20">
      <c r="A4" s="8" t="s">
        <v>46</v>
      </c>
      <c r="B4" s="202">
        <v>26.7</v>
      </c>
      <c r="C4" s="202">
        <v>26.7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11.139239999999999</v>
      </c>
      <c r="J4" s="21">
        <f t="shared" ref="J4:J67" si="6">C4*E4/100</f>
        <v>6.2291099999999995</v>
      </c>
      <c r="K4" s="21">
        <f t="shared" ref="K4:K67" si="7">C4*F4/100</f>
        <v>8.0340299999999996</v>
      </c>
      <c r="L4" s="21">
        <f t="shared" ref="L4:L67" si="8">C4*G4/100</f>
        <v>1.29762</v>
      </c>
      <c r="M4" s="157">
        <f t="shared" ref="M4:M67" si="9">SUM(I4:L4)</f>
        <v>26.7</v>
      </c>
      <c r="N4" s="22"/>
      <c r="P4" s="37">
        <f t="shared" si="1"/>
        <v>11.139239999999999</v>
      </c>
      <c r="Q4" s="37">
        <f t="shared" si="2"/>
        <v>6.2291099999999995</v>
      </c>
      <c r="R4" s="37">
        <f t="shared" si="3"/>
        <v>8.0340299999999996</v>
      </c>
      <c r="S4" s="37">
        <f t="shared" si="4"/>
        <v>1.29762</v>
      </c>
      <c r="T4" s="37">
        <f t="shared" ref="T4:T67" si="10">SUM(P4:S4)</f>
        <v>26.7</v>
      </c>
    </row>
    <row r="5" spans="1:20">
      <c r="A5" s="8" t="s">
        <v>47</v>
      </c>
      <c r="B5" s="202">
        <v>26.7</v>
      </c>
      <c r="C5" s="202">
        <v>26.7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11.139239999999999</v>
      </c>
      <c r="J5" s="21">
        <f t="shared" si="6"/>
        <v>6.2291099999999995</v>
      </c>
      <c r="K5" s="21">
        <f t="shared" si="7"/>
        <v>8.0340299999999996</v>
      </c>
      <c r="L5" s="21">
        <f t="shared" si="8"/>
        <v>1.29762</v>
      </c>
      <c r="M5" s="157">
        <f t="shared" si="9"/>
        <v>26.7</v>
      </c>
      <c r="N5" s="22"/>
      <c r="P5" s="37">
        <f t="shared" si="1"/>
        <v>11.139239999999999</v>
      </c>
      <c r="Q5" s="37">
        <f t="shared" si="2"/>
        <v>6.2291099999999995</v>
      </c>
      <c r="R5" s="37">
        <f t="shared" si="3"/>
        <v>8.0340299999999996</v>
      </c>
      <c r="S5" s="37">
        <f t="shared" si="4"/>
        <v>1.29762</v>
      </c>
      <c r="T5" s="37">
        <f t="shared" si="10"/>
        <v>26.7</v>
      </c>
    </row>
    <row r="6" spans="1:20">
      <c r="A6" s="8" t="s">
        <v>48</v>
      </c>
      <c r="B6" s="202">
        <v>26.7</v>
      </c>
      <c r="C6" s="202">
        <v>26.7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11.139239999999999</v>
      </c>
      <c r="J6" s="21">
        <f t="shared" si="6"/>
        <v>6.2291099999999995</v>
      </c>
      <c r="K6" s="21">
        <f t="shared" si="7"/>
        <v>8.0340299999999996</v>
      </c>
      <c r="L6" s="21">
        <f t="shared" si="8"/>
        <v>1.29762</v>
      </c>
      <c r="M6" s="157">
        <f t="shared" si="9"/>
        <v>26.7</v>
      </c>
      <c r="N6" s="22"/>
      <c r="P6" s="37">
        <f t="shared" si="1"/>
        <v>11.139239999999999</v>
      </c>
      <c r="Q6" s="37">
        <f t="shared" si="2"/>
        <v>6.2291099999999995</v>
      </c>
      <c r="R6" s="37">
        <f t="shared" si="3"/>
        <v>8.0340299999999996</v>
      </c>
      <c r="S6" s="37">
        <f t="shared" si="4"/>
        <v>1.29762</v>
      </c>
      <c r="T6" s="37">
        <f t="shared" si="10"/>
        <v>26.7</v>
      </c>
    </row>
    <row r="7" spans="1:20">
      <c r="A7" s="8" t="s">
        <v>49</v>
      </c>
      <c r="B7" s="202">
        <v>26.7</v>
      </c>
      <c r="C7" s="202">
        <v>26.7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11.139239999999999</v>
      </c>
      <c r="J7" s="21">
        <f t="shared" si="6"/>
        <v>6.2291099999999995</v>
      </c>
      <c r="K7" s="21">
        <f t="shared" si="7"/>
        <v>8.0340299999999996</v>
      </c>
      <c r="L7" s="21">
        <f t="shared" si="8"/>
        <v>1.29762</v>
      </c>
      <c r="M7" s="157">
        <f t="shared" si="9"/>
        <v>26.7</v>
      </c>
      <c r="N7" s="22"/>
      <c r="P7" s="37">
        <f t="shared" si="1"/>
        <v>11.139239999999999</v>
      </c>
      <c r="Q7" s="37">
        <f t="shared" si="2"/>
        <v>6.2291099999999995</v>
      </c>
      <c r="R7" s="37">
        <f t="shared" si="3"/>
        <v>8.0340299999999996</v>
      </c>
      <c r="S7" s="37">
        <f t="shared" si="4"/>
        <v>1.29762</v>
      </c>
      <c r="T7" s="37">
        <f t="shared" si="10"/>
        <v>26.7</v>
      </c>
    </row>
    <row r="8" spans="1:20">
      <c r="A8" s="8" t="s">
        <v>50</v>
      </c>
      <c r="B8" s="202">
        <v>26.7</v>
      </c>
      <c r="C8" s="202">
        <v>26.7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11.139239999999999</v>
      </c>
      <c r="J8" s="21">
        <f t="shared" si="6"/>
        <v>6.2291099999999995</v>
      </c>
      <c r="K8" s="21">
        <f t="shared" si="7"/>
        <v>8.0340299999999996</v>
      </c>
      <c r="L8" s="21">
        <f t="shared" si="8"/>
        <v>1.29762</v>
      </c>
      <c r="M8" s="157">
        <f t="shared" si="9"/>
        <v>26.7</v>
      </c>
      <c r="N8" s="22"/>
      <c r="P8" s="37">
        <f t="shared" si="1"/>
        <v>11.139239999999999</v>
      </c>
      <c r="Q8" s="37">
        <f t="shared" si="2"/>
        <v>6.2291099999999995</v>
      </c>
      <c r="R8" s="37">
        <f t="shared" si="3"/>
        <v>8.0340299999999996</v>
      </c>
      <c r="S8" s="37">
        <f t="shared" si="4"/>
        <v>1.29762</v>
      </c>
      <c r="T8" s="37">
        <f t="shared" si="10"/>
        <v>26.7</v>
      </c>
    </row>
    <row r="9" spans="1:20">
      <c r="A9" s="8" t="s">
        <v>51</v>
      </c>
      <c r="B9" s="202">
        <v>26.7</v>
      </c>
      <c r="C9" s="202">
        <v>26.7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11.139239999999999</v>
      </c>
      <c r="J9" s="21">
        <f t="shared" si="6"/>
        <v>6.2291099999999995</v>
      </c>
      <c r="K9" s="21">
        <f t="shared" si="7"/>
        <v>8.0340299999999996</v>
      </c>
      <c r="L9" s="21">
        <f t="shared" si="8"/>
        <v>1.29762</v>
      </c>
      <c r="M9" s="157">
        <f t="shared" si="9"/>
        <v>26.7</v>
      </c>
      <c r="N9" s="22"/>
      <c r="P9" s="37">
        <f t="shared" si="1"/>
        <v>11.139239999999999</v>
      </c>
      <c r="Q9" s="37">
        <f t="shared" si="2"/>
        <v>6.2291099999999995</v>
      </c>
      <c r="R9" s="37">
        <f t="shared" si="3"/>
        <v>8.0340299999999996</v>
      </c>
      <c r="S9" s="37">
        <f t="shared" si="4"/>
        <v>1.29762</v>
      </c>
      <c r="T9" s="37">
        <f t="shared" si="10"/>
        <v>26.7</v>
      </c>
    </row>
    <row r="10" spans="1:20">
      <c r="A10" s="8" t="s">
        <v>52</v>
      </c>
      <c r="B10" s="202">
        <v>26.7</v>
      </c>
      <c r="C10" s="202">
        <v>26.7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11.139239999999999</v>
      </c>
      <c r="J10" s="21">
        <f t="shared" si="6"/>
        <v>6.2291099999999995</v>
      </c>
      <c r="K10" s="21">
        <f t="shared" si="7"/>
        <v>8.0340299999999996</v>
      </c>
      <c r="L10" s="21">
        <f t="shared" si="8"/>
        <v>1.29762</v>
      </c>
      <c r="M10" s="157">
        <f t="shared" si="9"/>
        <v>26.7</v>
      </c>
      <c r="N10" s="22"/>
      <c r="P10" s="37">
        <f t="shared" si="1"/>
        <v>11.139239999999999</v>
      </c>
      <c r="Q10" s="37">
        <f t="shared" si="2"/>
        <v>6.2291099999999995</v>
      </c>
      <c r="R10" s="37">
        <f t="shared" si="3"/>
        <v>8.0340299999999996</v>
      </c>
      <c r="S10" s="37">
        <f t="shared" si="4"/>
        <v>1.29762</v>
      </c>
      <c r="T10" s="37">
        <f t="shared" si="10"/>
        <v>26.7</v>
      </c>
    </row>
    <row r="11" spans="1:20">
      <c r="A11" s="8" t="s">
        <v>53</v>
      </c>
      <c r="B11" s="202">
        <v>26.7</v>
      </c>
      <c r="C11" s="202">
        <v>26.7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11.139239999999999</v>
      </c>
      <c r="J11" s="21">
        <f t="shared" si="6"/>
        <v>6.2291099999999995</v>
      </c>
      <c r="K11" s="21">
        <f t="shared" si="7"/>
        <v>8.0340299999999996</v>
      </c>
      <c r="L11" s="21">
        <f t="shared" si="8"/>
        <v>1.29762</v>
      </c>
      <c r="M11" s="157">
        <f t="shared" si="9"/>
        <v>26.7</v>
      </c>
      <c r="N11" s="22"/>
      <c r="P11" s="37">
        <f t="shared" si="1"/>
        <v>11.139239999999999</v>
      </c>
      <c r="Q11" s="37">
        <f t="shared" si="2"/>
        <v>6.2291099999999995</v>
      </c>
      <c r="R11" s="37">
        <f t="shared" si="3"/>
        <v>8.0340299999999996</v>
      </c>
      <c r="S11" s="37">
        <f t="shared" si="4"/>
        <v>1.29762</v>
      </c>
      <c r="T11" s="37">
        <f t="shared" si="10"/>
        <v>26.7</v>
      </c>
    </row>
    <row r="12" spans="1:20">
      <c r="A12" s="8" t="s">
        <v>54</v>
      </c>
      <c r="B12" s="202">
        <v>26.7</v>
      </c>
      <c r="C12" s="202">
        <v>26.7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11.139239999999999</v>
      </c>
      <c r="J12" s="21">
        <f t="shared" si="6"/>
        <v>6.2291099999999995</v>
      </c>
      <c r="K12" s="21">
        <f t="shared" si="7"/>
        <v>8.0340299999999996</v>
      </c>
      <c r="L12" s="21">
        <f t="shared" si="8"/>
        <v>1.29762</v>
      </c>
      <c r="M12" s="157">
        <f t="shared" si="9"/>
        <v>26.7</v>
      </c>
      <c r="N12" s="22"/>
      <c r="P12" s="37">
        <f t="shared" si="1"/>
        <v>11.139239999999999</v>
      </c>
      <c r="Q12" s="37">
        <f t="shared" si="2"/>
        <v>6.2291099999999995</v>
      </c>
      <c r="R12" s="37">
        <f t="shared" si="3"/>
        <v>8.0340299999999996</v>
      </c>
      <c r="S12" s="37">
        <f t="shared" si="4"/>
        <v>1.29762</v>
      </c>
      <c r="T12" s="37">
        <f t="shared" si="10"/>
        <v>26.7</v>
      </c>
    </row>
    <row r="13" spans="1:20">
      <c r="A13" s="8" t="s">
        <v>55</v>
      </c>
      <c r="B13" s="202">
        <v>26.7</v>
      </c>
      <c r="C13" s="202">
        <v>26.7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11.139239999999999</v>
      </c>
      <c r="J13" s="21">
        <f t="shared" si="6"/>
        <v>6.2291099999999995</v>
      </c>
      <c r="K13" s="21">
        <f t="shared" si="7"/>
        <v>8.0340299999999996</v>
      </c>
      <c r="L13" s="21">
        <f t="shared" si="8"/>
        <v>1.29762</v>
      </c>
      <c r="M13" s="157">
        <f t="shared" si="9"/>
        <v>26.7</v>
      </c>
      <c r="N13" s="22"/>
      <c r="P13" s="37">
        <f t="shared" si="1"/>
        <v>11.139239999999999</v>
      </c>
      <c r="Q13" s="37">
        <f t="shared" si="2"/>
        <v>6.2291099999999995</v>
      </c>
      <c r="R13" s="37">
        <f t="shared" si="3"/>
        <v>8.0340299999999996</v>
      </c>
      <c r="S13" s="37">
        <f t="shared" si="4"/>
        <v>1.29762</v>
      </c>
      <c r="T13" s="37">
        <f t="shared" si="10"/>
        <v>26.7</v>
      </c>
    </row>
    <row r="14" spans="1:20">
      <c r="A14" s="8" t="s">
        <v>56</v>
      </c>
      <c r="B14" s="202">
        <v>26.7</v>
      </c>
      <c r="C14" s="202">
        <v>26.7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11.139239999999999</v>
      </c>
      <c r="J14" s="21">
        <f t="shared" si="6"/>
        <v>6.2291099999999995</v>
      </c>
      <c r="K14" s="21">
        <f t="shared" si="7"/>
        <v>8.0340299999999996</v>
      </c>
      <c r="L14" s="21">
        <f t="shared" si="8"/>
        <v>1.29762</v>
      </c>
      <c r="M14" s="157">
        <f t="shared" si="9"/>
        <v>26.7</v>
      </c>
      <c r="N14" s="22"/>
      <c r="P14" s="37">
        <f t="shared" si="1"/>
        <v>11.139239999999999</v>
      </c>
      <c r="Q14" s="37">
        <f t="shared" si="2"/>
        <v>6.2291099999999995</v>
      </c>
      <c r="R14" s="37">
        <f t="shared" si="3"/>
        <v>8.0340299999999996</v>
      </c>
      <c r="S14" s="37">
        <f t="shared" si="4"/>
        <v>1.29762</v>
      </c>
      <c r="T14" s="37">
        <f t="shared" si="10"/>
        <v>26.7</v>
      </c>
    </row>
    <row r="15" spans="1:20">
      <c r="A15" s="8" t="s">
        <v>57</v>
      </c>
      <c r="B15" s="202">
        <v>26.7</v>
      </c>
      <c r="C15" s="202">
        <v>26.7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11.139239999999999</v>
      </c>
      <c r="J15" s="21">
        <f t="shared" si="6"/>
        <v>6.2291099999999995</v>
      </c>
      <c r="K15" s="21">
        <f t="shared" si="7"/>
        <v>8.0340299999999996</v>
      </c>
      <c r="L15" s="21">
        <f t="shared" si="8"/>
        <v>1.29762</v>
      </c>
      <c r="M15" s="157">
        <f t="shared" si="9"/>
        <v>26.7</v>
      </c>
      <c r="N15" s="22"/>
      <c r="P15" s="37">
        <f t="shared" si="1"/>
        <v>11.139239999999999</v>
      </c>
      <c r="Q15" s="37">
        <f t="shared" si="2"/>
        <v>6.2291099999999995</v>
      </c>
      <c r="R15" s="37">
        <f t="shared" si="3"/>
        <v>8.0340299999999996</v>
      </c>
      <c r="S15" s="37">
        <f t="shared" si="4"/>
        <v>1.29762</v>
      </c>
      <c r="T15" s="37">
        <f t="shared" si="10"/>
        <v>26.7</v>
      </c>
    </row>
    <row r="16" spans="1:20">
      <c r="A16" s="8" t="s">
        <v>58</v>
      </c>
      <c r="B16" s="202">
        <v>26.7</v>
      </c>
      <c r="C16" s="202">
        <v>26.7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11.139239999999999</v>
      </c>
      <c r="J16" s="21">
        <f t="shared" si="6"/>
        <v>6.2291099999999995</v>
      </c>
      <c r="K16" s="21">
        <f t="shared" si="7"/>
        <v>8.0340299999999996</v>
      </c>
      <c r="L16" s="21">
        <f t="shared" si="8"/>
        <v>1.29762</v>
      </c>
      <c r="M16" s="157">
        <f t="shared" si="9"/>
        <v>26.7</v>
      </c>
      <c r="N16" s="22"/>
      <c r="P16" s="37">
        <f t="shared" si="1"/>
        <v>11.139239999999999</v>
      </c>
      <c r="Q16" s="37">
        <f t="shared" si="2"/>
        <v>6.2291099999999995</v>
      </c>
      <c r="R16" s="37">
        <f t="shared" si="3"/>
        <v>8.0340299999999996</v>
      </c>
      <c r="S16" s="37">
        <f t="shared" si="4"/>
        <v>1.29762</v>
      </c>
      <c r="T16" s="37">
        <f t="shared" si="10"/>
        <v>26.7</v>
      </c>
    </row>
    <row r="17" spans="1:20">
      <c r="A17" s="8" t="s">
        <v>59</v>
      </c>
      <c r="B17" s="202">
        <v>26.7</v>
      </c>
      <c r="C17" s="202">
        <v>26.7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11.139239999999999</v>
      </c>
      <c r="J17" s="21">
        <f t="shared" si="6"/>
        <v>6.2291099999999995</v>
      </c>
      <c r="K17" s="21">
        <f t="shared" si="7"/>
        <v>8.0340299999999996</v>
      </c>
      <c r="L17" s="21">
        <f t="shared" si="8"/>
        <v>1.29762</v>
      </c>
      <c r="M17" s="157">
        <f t="shared" si="9"/>
        <v>26.7</v>
      </c>
      <c r="N17" s="22"/>
      <c r="P17" s="37">
        <f t="shared" si="1"/>
        <v>11.139239999999999</v>
      </c>
      <c r="Q17" s="37">
        <f t="shared" si="2"/>
        <v>6.2291099999999995</v>
      </c>
      <c r="R17" s="37">
        <f t="shared" si="3"/>
        <v>8.0340299999999996</v>
      </c>
      <c r="S17" s="37">
        <f t="shared" si="4"/>
        <v>1.29762</v>
      </c>
      <c r="T17" s="37">
        <f t="shared" si="10"/>
        <v>26.7</v>
      </c>
    </row>
    <row r="18" spans="1:20">
      <c r="A18" s="8" t="s">
        <v>60</v>
      </c>
      <c r="B18" s="202">
        <v>26.7</v>
      </c>
      <c r="C18" s="202">
        <v>26.7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11.139239999999999</v>
      </c>
      <c r="J18" s="21">
        <f t="shared" si="6"/>
        <v>6.2291099999999995</v>
      </c>
      <c r="K18" s="21">
        <f t="shared" si="7"/>
        <v>8.0340299999999996</v>
      </c>
      <c r="L18" s="21">
        <f t="shared" si="8"/>
        <v>1.29762</v>
      </c>
      <c r="M18" s="157">
        <f t="shared" si="9"/>
        <v>26.7</v>
      </c>
      <c r="N18" s="22"/>
      <c r="P18" s="37">
        <f t="shared" si="1"/>
        <v>11.139239999999999</v>
      </c>
      <c r="Q18" s="37">
        <f t="shared" si="2"/>
        <v>6.2291099999999995</v>
      </c>
      <c r="R18" s="37">
        <f t="shared" si="3"/>
        <v>8.0340299999999996</v>
      </c>
      <c r="S18" s="37">
        <f t="shared" si="4"/>
        <v>1.29762</v>
      </c>
      <c r="T18" s="37">
        <f t="shared" si="10"/>
        <v>26.7</v>
      </c>
    </row>
    <row r="19" spans="1:20">
      <c r="A19" s="8" t="s">
        <v>61</v>
      </c>
      <c r="B19" s="202">
        <v>26.7</v>
      </c>
      <c r="C19" s="202">
        <v>26.7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11.139239999999999</v>
      </c>
      <c r="J19" s="21">
        <f t="shared" si="6"/>
        <v>6.2291099999999995</v>
      </c>
      <c r="K19" s="21">
        <f t="shared" si="7"/>
        <v>8.0340299999999996</v>
      </c>
      <c r="L19" s="21">
        <f t="shared" si="8"/>
        <v>1.29762</v>
      </c>
      <c r="M19" s="157">
        <f t="shared" si="9"/>
        <v>26.7</v>
      </c>
      <c r="N19" s="22"/>
      <c r="P19" s="37">
        <f t="shared" si="1"/>
        <v>11.139239999999999</v>
      </c>
      <c r="Q19" s="37">
        <f t="shared" si="2"/>
        <v>6.2291099999999995</v>
      </c>
      <c r="R19" s="37">
        <f t="shared" si="3"/>
        <v>8.0340299999999996</v>
      </c>
      <c r="S19" s="37">
        <f t="shared" si="4"/>
        <v>1.29762</v>
      </c>
      <c r="T19" s="37">
        <f t="shared" si="10"/>
        <v>26.7</v>
      </c>
    </row>
    <row r="20" spans="1:20">
      <c r="A20" s="8" t="s">
        <v>62</v>
      </c>
      <c r="B20" s="202">
        <v>26.7</v>
      </c>
      <c r="C20" s="202">
        <v>26.7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11.139239999999999</v>
      </c>
      <c r="J20" s="21">
        <f t="shared" si="6"/>
        <v>6.2291099999999995</v>
      </c>
      <c r="K20" s="21">
        <f t="shared" si="7"/>
        <v>8.0340299999999996</v>
      </c>
      <c r="L20" s="21">
        <f t="shared" si="8"/>
        <v>1.29762</v>
      </c>
      <c r="M20" s="157">
        <f t="shared" si="9"/>
        <v>26.7</v>
      </c>
      <c r="N20" s="22"/>
      <c r="P20" s="37">
        <f t="shared" si="1"/>
        <v>11.139239999999999</v>
      </c>
      <c r="Q20" s="37">
        <f t="shared" si="2"/>
        <v>6.2291099999999995</v>
      </c>
      <c r="R20" s="37">
        <f t="shared" si="3"/>
        <v>8.0340299999999996</v>
      </c>
      <c r="S20" s="37">
        <f t="shared" si="4"/>
        <v>1.29762</v>
      </c>
      <c r="T20" s="37">
        <f t="shared" si="10"/>
        <v>26.7</v>
      </c>
    </row>
    <row r="21" spans="1:20">
      <c r="A21" s="8" t="s">
        <v>63</v>
      </c>
      <c r="B21" s="202">
        <v>26.7</v>
      </c>
      <c r="C21" s="202">
        <v>26.7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11.139239999999999</v>
      </c>
      <c r="J21" s="21">
        <f t="shared" si="6"/>
        <v>6.2291099999999995</v>
      </c>
      <c r="K21" s="21">
        <f t="shared" si="7"/>
        <v>8.0340299999999996</v>
      </c>
      <c r="L21" s="21">
        <f t="shared" si="8"/>
        <v>1.29762</v>
      </c>
      <c r="M21" s="157">
        <f t="shared" si="9"/>
        <v>26.7</v>
      </c>
      <c r="N21" s="22"/>
      <c r="P21" s="37">
        <f t="shared" si="1"/>
        <v>11.139239999999999</v>
      </c>
      <c r="Q21" s="37">
        <f t="shared" si="2"/>
        <v>6.2291099999999995</v>
      </c>
      <c r="R21" s="37">
        <f t="shared" si="3"/>
        <v>8.0340299999999996</v>
      </c>
      <c r="S21" s="37">
        <f t="shared" si="4"/>
        <v>1.29762</v>
      </c>
      <c r="T21" s="37">
        <f t="shared" si="10"/>
        <v>26.7</v>
      </c>
    </row>
    <row r="22" spans="1:20">
      <c r="A22" s="8" t="s">
        <v>64</v>
      </c>
      <c r="B22" s="202">
        <v>26.7</v>
      </c>
      <c r="C22" s="202">
        <v>26.7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11.139239999999999</v>
      </c>
      <c r="J22" s="21">
        <f t="shared" si="6"/>
        <v>6.2291099999999995</v>
      </c>
      <c r="K22" s="21">
        <f t="shared" si="7"/>
        <v>8.0340299999999996</v>
      </c>
      <c r="L22" s="21">
        <f t="shared" si="8"/>
        <v>1.29762</v>
      </c>
      <c r="M22" s="157">
        <f t="shared" si="9"/>
        <v>26.7</v>
      </c>
      <c r="N22" s="22"/>
      <c r="P22" s="37">
        <f t="shared" si="1"/>
        <v>11.139239999999999</v>
      </c>
      <c r="Q22" s="37">
        <f t="shared" si="2"/>
        <v>6.2291099999999995</v>
      </c>
      <c r="R22" s="37">
        <f t="shared" si="3"/>
        <v>8.0340299999999996</v>
      </c>
      <c r="S22" s="37">
        <f t="shared" si="4"/>
        <v>1.29762</v>
      </c>
      <c r="T22" s="37">
        <f t="shared" si="10"/>
        <v>26.7</v>
      </c>
    </row>
    <row r="23" spans="1:20">
      <c r="A23" s="8" t="s">
        <v>65</v>
      </c>
      <c r="B23" s="202">
        <v>26.7</v>
      </c>
      <c r="C23" s="202">
        <v>26.7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11.139239999999999</v>
      </c>
      <c r="J23" s="21">
        <f t="shared" si="6"/>
        <v>6.2291099999999995</v>
      </c>
      <c r="K23" s="21">
        <f t="shared" si="7"/>
        <v>8.0340299999999996</v>
      </c>
      <c r="L23" s="21">
        <f t="shared" si="8"/>
        <v>1.29762</v>
      </c>
      <c r="M23" s="157">
        <f t="shared" si="9"/>
        <v>26.7</v>
      </c>
      <c r="N23" s="22"/>
      <c r="P23" s="37">
        <f t="shared" si="1"/>
        <v>11.139239999999999</v>
      </c>
      <c r="Q23" s="37">
        <f t="shared" si="2"/>
        <v>6.2291099999999995</v>
      </c>
      <c r="R23" s="37">
        <f t="shared" si="3"/>
        <v>8.0340299999999996</v>
      </c>
      <c r="S23" s="37">
        <f t="shared" si="4"/>
        <v>1.29762</v>
      </c>
      <c r="T23" s="37">
        <f t="shared" si="10"/>
        <v>26.7</v>
      </c>
    </row>
    <row r="24" spans="1:20">
      <c r="A24" s="8" t="s">
        <v>66</v>
      </c>
      <c r="B24" s="202">
        <v>26.7</v>
      </c>
      <c r="C24" s="202">
        <v>26.7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11.139239999999999</v>
      </c>
      <c r="J24" s="21">
        <f t="shared" si="6"/>
        <v>6.2291099999999995</v>
      </c>
      <c r="K24" s="21">
        <f t="shared" si="7"/>
        <v>8.0340299999999996</v>
      </c>
      <c r="L24" s="21">
        <f t="shared" si="8"/>
        <v>1.29762</v>
      </c>
      <c r="M24" s="157">
        <f t="shared" si="9"/>
        <v>26.7</v>
      </c>
      <c r="N24" s="22"/>
      <c r="P24" s="37">
        <f t="shared" si="1"/>
        <v>11.139239999999999</v>
      </c>
      <c r="Q24" s="37">
        <f t="shared" si="2"/>
        <v>6.2291099999999995</v>
      </c>
      <c r="R24" s="37">
        <f t="shared" si="3"/>
        <v>8.0340299999999996</v>
      </c>
      <c r="S24" s="37">
        <f t="shared" si="4"/>
        <v>1.29762</v>
      </c>
      <c r="T24" s="37">
        <f t="shared" si="10"/>
        <v>26.7</v>
      </c>
    </row>
    <row r="25" spans="1:20">
      <c r="A25" s="8" t="s">
        <v>67</v>
      </c>
      <c r="B25" s="202">
        <v>26.7</v>
      </c>
      <c r="C25" s="202">
        <v>26.7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11.139239999999999</v>
      </c>
      <c r="J25" s="21">
        <f t="shared" si="6"/>
        <v>6.2291099999999995</v>
      </c>
      <c r="K25" s="21">
        <f t="shared" si="7"/>
        <v>8.0340299999999996</v>
      </c>
      <c r="L25" s="21">
        <f t="shared" si="8"/>
        <v>1.29762</v>
      </c>
      <c r="M25" s="157">
        <f t="shared" si="9"/>
        <v>26.7</v>
      </c>
      <c r="N25" s="22"/>
      <c r="P25" s="37">
        <f t="shared" si="1"/>
        <v>11.139239999999999</v>
      </c>
      <c r="Q25" s="37">
        <f t="shared" si="2"/>
        <v>6.2291099999999995</v>
      </c>
      <c r="R25" s="37">
        <f t="shared" si="3"/>
        <v>8.0340299999999996</v>
      </c>
      <c r="S25" s="37">
        <f t="shared" si="4"/>
        <v>1.29762</v>
      </c>
      <c r="T25" s="37">
        <f t="shared" si="10"/>
        <v>26.7</v>
      </c>
    </row>
    <row r="26" spans="1:20">
      <c r="A26" s="8" t="s">
        <v>68</v>
      </c>
      <c r="B26" s="202">
        <v>26.7</v>
      </c>
      <c r="C26" s="202">
        <v>26.7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11.139239999999999</v>
      </c>
      <c r="J26" s="21">
        <f t="shared" si="6"/>
        <v>6.2291099999999995</v>
      </c>
      <c r="K26" s="21">
        <f t="shared" si="7"/>
        <v>8.0340299999999996</v>
      </c>
      <c r="L26" s="21">
        <f t="shared" si="8"/>
        <v>1.29762</v>
      </c>
      <c r="M26" s="157">
        <f t="shared" si="9"/>
        <v>26.7</v>
      </c>
      <c r="N26" s="22"/>
      <c r="P26" s="37">
        <f t="shared" si="1"/>
        <v>11.139239999999999</v>
      </c>
      <c r="Q26" s="37">
        <f t="shared" si="2"/>
        <v>6.2291099999999995</v>
      </c>
      <c r="R26" s="37">
        <f t="shared" si="3"/>
        <v>8.0340299999999996</v>
      </c>
      <c r="S26" s="37">
        <f t="shared" si="4"/>
        <v>1.29762</v>
      </c>
      <c r="T26" s="37">
        <f t="shared" si="10"/>
        <v>26.7</v>
      </c>
    </row>
    <row r="27" spans="1:20">
      <c r="A27" s="8" t="s">
        <v>69</v>
      </c>
      <c r="B27" s="202">
        <v>26.7</v>
      </c>
      <c r="C27" s="202">
        <v>26.7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11.139239999999999</v>
      </c>
      <c r="J27" s="21">
        <f t="shared" si="6"/>
        <v>6.2291099999999995</v>
      </c>
      <c r="K27" s="21">
        <f t="shared" si="7"/>
        <v>8.0340299999999996</v>
      </c>
      <c r="L27" s="21">
        <f t="shared" si="8"/>
        <v>1.29762</v>
      </c>
      <c r="M27" s="157">
        <f t="shared" si="9"/>
        <v>26.7</v>
      </c>
      <c r="N27" s="22"/>
      <c r="P27" s="37">
        <f t="shared" si="1"/>
        <v>11.139239999999999</v>
      </c>
      <c r="Q27" s="37">
        <f t="shared" si="2"/>
        <v>6.2291099999999995</v>
      </c>
      <c r="R27" s="37">
        <f t="shared" si="3"/>
        <v>8.0340299999999996</v>
      </c>
      <c r="S27" s="37">
        <f t="shared" si="4"/>
        <v>1.29762</v>
      </c>
      <c r="T27" s="37">
        <f t="shared" si="10"/>
        <v>26.7</v>
      </c>
    </row>
    <row r="28" spans="1:20">
      <c r="A28" s="8" t="s">
        <v>70</v>
      </c>
      <c r="B28" s="202">
        <v>26.7</v>
      </c>
      <c r="C28" s="202">
        <v>26.7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11.139239999999999</v>
      </c>
      <c r="J28" s="21">
        <f t="shared" si="6"/>
        <v>6.2291099999999995</v>
      </c>
      <c r="K28" s="21">
        <f t="shared" si="7"/>
        <v>8.0340299999999996</v>
      </c>
      <c r="L28" s="21">
        <f t="shared" si="8"/>
        <v>1.29762</v>
      </c>
      <c r="M28" s="157">
        <f t="shared" si="9"/>
        <v>26.7</v>
      </c>
      <c r="N28" s="22"/>
      <c r="P28" s="37">
        <f t="shared" si="1"/>
        <v>11.139239999999999</v>
      </c>
      <c r="Q28" s="37">
        <f t="shared" si="2"/>
        <v>6.2291099999999995</v>
      </c>
      <c r="R28" s="37">
        <f t="shared" si="3"/>
        <v>8.0340299999999996</v>
      </c>
      <c r="S28" s="37">
        <f t="shared" si="4"/>
        <v>1.29762</v>
      </c>
      <c r="T28" s="37">
        <f t="shared" si="10"/>
        <v>26.7</v>
      </c>
    </row>
    <row r="29" spans="1:20">
      <c r="A29" s="8" t="s">
        <v>71</v>
      </c>
      <c r="B29" s="202">
        <v>26.7</v>
      </c>
      <c r="C29" s="202">
        <v>26.7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11.139239999999999</v>
      </c>
      <c r="J29" s="21">
        <f t="shared" si="6"/>
        <v>6.2291099999999995</v>
      </c>
      <c r="K29" s="21">
        <f t="shared" si="7"/>
        <v>8.0340299999999996</v>
      </c>
      <c r="L29" s="21">
        <f t="shared" si="8"/>
        <v>1.29762</v>
      </c>
      <c r="M29" s="157">
        <f t="shared" si="9"/>
        <v>26.7</v>
      </c>
      <c r="N29" s="22"/>
      <c r="P29" s="37">
        <f t="shared" si="1"/>
        <v>11.139239999999999</v>
      </c>
      <c r="Q29" s="37">
        <f t="shared" si="2"/>
        <v>6.2291099999999995</v>
      </c>
      <c r="R29" s="37">
        <f t="shared" si="3"/>
        <v>8.0340299999999996</v>
      </c>
      <c r="S29" s="37">
        <f t="shared" si="4"/>
        <v>1.29762</v>
      </c>
      <c r="T29" s="37">
        <f t="shared" si="10"/>
        <v>26.7</v>
      </c>
    </row>
    <row r="30" spans="1:20">
      <c r="A30" s="8" t="s">
        <v>72</v>
      </c>
      <c r="B30" s="202">
        <v>26.7</v>
      </c>
      <c r="C30" s="202">
        <v>26.7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11.139239999999999</v>
      </c>
      <c r="J30" s="21">
        <f t="shared" si="6"/>
        <v>6.2291099999999995</v>
      </c>
      <c r="K30" s="21">
        <f t="shared" si="7"/>
        <v>8.0340299999999996</v>
      </c>
      <c r="L30" s="21">
        <f t="shared" si="8"/>
        <v>1.29762</v>
      </c>
      <c r="M30" s="157">
        <f t="shared" si="9"/>
        <v>26.7</v>
      </c>
      <c r="N30" s="22"/>
      <c r="P30" s="37">
        <f t="shared" si="1"/>
        <v>11.139239999999999</v>
      </c>
      <c r="Q30" s="37">
        <f t="shared" si="2"/>
        <v>6.2291099999999995</v>
      </c>
      <c r="R30" s="37">
        <f t="shared" si="3"/>
        <v>8.0340299999999996</v>
      </c>
      <c r="S30" s="37">
        <f t="shared" si="4"/>
        <v>1.29762</v>
      </c>
      <c r="T30" s="37">
        <f t="shared" si="10"/>
        <v>26.7</v>
      </c>
    </row>
    <row r="31" spans="1:20">
      <c r="A31" s="8" t="s">
        <v>73</v>
      </c>
      <c r="B31" s="202">
        <v>26.7</v>
      </c>
      <c r="C31" s="202">
        <v>26.7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11.139239999999999</v>
      </c>
      <c r="J31" s="21">
        <f t="shared" si="6"/>
        <v>6.2291099999999995</v>
      </c>
      <c r="K31" s="21">
        <f t="shared" si="7"/>
        <v>8.0340299999999996</v>
      </c>
      <c r="L31" s="21">
        <f t="shared" si="8"/>
        <v>1.29762</v>
      </c>
      <c r="M31" s="157">
        <f t="shared" si="9"/>
        <v>26.7</v>
      </c>
      <c r="N31" s="22"/>
      <c r="P31" s="37">
        <f t="shared" si="1"/>
        <v>11.139239999999999</v>
      </c>
      <c r="Q31" s="37">
        <f t="shared" si="2"/>
        <v>6.2291099999999995</v>
      </c>
      <c r="R31" s="37">
        <f t="shared" si="3"/>
        <v>8.0340299999999996</v>
      </c>
      <c r="S31" s="37">
        <f t="shared" si="4"/>
        <v>1.29762</v>
      </c>
      <c r="T31" s="37">
        <f t="shared" si="10"/>
        <v>26.7</v>
      </c>
    </row>
    <row r="32" spans="1:20">
      <c r="A32" s="8" t="s">
        <v>74</v>
      </c>
      <c r="B32" s="202">
        <v>26.7</v>
      </c>
      <c r="C32" s="202">
        <v>26.7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11.139239999999999</v>
      </c>
      <c r="J32" s="21">
        <f t="shared" si="6"/>
        <v>6.2291099999999995</v>
      </c>
      <c r="K32" s="21">
        <f t="shared" si="7"/>
        <v>8.0340299999999996</v>
      </c>
      <c r="L32" s="21">
        <f t="shared" si="8"/>
        <v>1.29762</v>
      </c>
      <c r="M32" s="157">
        <f t="shared" si="9"/>
        <v>26.7</v>
      </c>
      <c r="N32" s="22"/>
      <c r="P32" s="37">
        <f t="shared" si="1"/>
        <v>11.139239999999999</v>
      </c>
      <c r="Q32" s="37">
        <f t="shared" si="2"/>
        <v>6.2291099999999995</v>
      </c>
      <c r="R32" s="37">
        <f t="shared" si="3"/>
        <v>8.0340299999999996</v>
      </c>
      <c r="S32" s="37">
        <f t="shared" si="4"/>
        <v>1.29762</v>
      </c>
      <c r="T32" s="37">
        <f t="shared" si="10"/>
        <v>26.7</v>
      </c>
    </row>
    <row r="33" spans="1:20">
      <c r="A33" s="8" t="s">
        <v>75</v>
      </c>
      <c r="B33" s="202">
        <v>26.7</v>
      </c>
      <c r="C33" s="202">
        <v>26.7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11.139239999999999</v>
      </c>
      <c r="J33" s="21">
        <f t="shared" si="6"/>
        <v>6.2291099999999995</v>
      </c>
      <c r="K33" s="21">
        <f t="shared" si="7"/>
        <v>8.0340299999999996</v>
      </c>
      <c r="L33" s="21">
        <f t="shared" si="8"/>
        <v>1.29762</v>
      </c>
      <c r="M33" s="157">
        <f t="shared" si="9"/>
        <v>26.7</v>
      </c>
      <c r="N33" s="22"/>
      <c r="P33" s="37">
        <f t="shared" si="1"/>
        <v>11.139239999999999</v>
      </c>
      <c r="Q33" s="37">
        <f t="shared" si="2"/>
        <v>6.2291099999999995</v>
      </c>
      <c r="R33" s="37">
        <f t="shared" si="3"/>
        <v>8.0340299999999996</v>
      </c>
      <c r="S33" s="37">
        <f t="shared" si="4"/>
        <v>1.29762</v>
      </c>
      <c r="T33" s="37">
        <f t="shared" si="10"/>
        <v>26.7</v>
      </c>
    </row>
    <row r="34" spans="1:20">
      <c r="A34" s="8" t="s">
        <v>76</v>
      </c>
      <c r="B34" s="202">
        <v>26.7</v>
      </c>
      <c r="C34" s="202">
        <v>26.7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11.139239999999999</v>
      </c>
      <c r="J34" s="21">
        <f t="shared" si="6"/>
        <v>6.2291099999999995</v>
      </c>
      <c r="K34" s="21">
        <f t="shared" si="7"/>
        <v>8.0340299999999996</v>
      </c>
      <c r="L34" s="21">
        <f t="shared" si="8"/>
        <v>1.29762</v>
      </c>
      <c r="M34" s="157">
        <f t="shared" si="9"/>
        <v>26.7</v>
      </c>
      <c r="N34" s="22"/>
      <c r="P34" s="37">
        <f t="shared" si="1"/>
        <v>11.139239999999999</v>
      </c>
      <c r="Q34" s="37">
        <f t="shared" si="2"/>
        <v>6.2291099999999995</v>
      </c>
      <c r="R34" s="37">
        <f t="shared" si="3"/>
        <v>8.0340299999999996</v>
      </c>
      <c r="S34" s="37">
        <f t="shared" si="4"/>
        <v>1.29762</v>
      </c>
      <c r="T34" s="37">
        <f t="shared" si="10"/>
        <v>26.7</v>
      </c>
    </row>
    <row r="35" spans="1:20">
      <c r="A35" s="8" t="s">
        <v>77</v>
      </c>
      <c r="B35" s="202">
        <v>26.7</v>
      </c>
      <c r="C35" s="202">
        <v>26.7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11.139239999999999</v>
      </c>
      <c r="J35" s="21">
        <f t="shared" si="6"/>
        <v>6.2291099999999995</v>
      </c>
      <c r="K35" s="21">
        <f t="shared" si="7"/>
        <v>8.0340299999999996</v>
      </c>
      <c r="L35" s="21">
        <f t="shared" si="8"/>
        <v>1.29762</v>
      </c>
      <c r="M35" s="157">
        <f t="shared" si="9"/>
        <v>26.7</v>
      </c>
      <c r="N35" s="22"/>
      <c r="P35" s="37">
        <f t="shared" ref="P35:P66" si="12">I35</f>
        <v>11.139239999999999</v>
      </c>
      <c r="Q35" s="37">
        <f t="shared" ref="Q35:Q66" si="13">J35</f>
        <v>6.2291099999999995</v>
      </c>
      <c r="R35" s="37">
        <f t="shared" ref="R35:R66" si="14">K35</f>
        <v>8.0340299999999996</v>
      </c>
      <c r="S35" s="37">
        <f t="shared" ref="S35:S66" si="15">L35</f>
        <v>1.29762</v>
      </c>
      <c r="T35" s="37">
        <f t="shared" si="10"/>
        <v>26.7</v>
      </c>
    </row>
    <row r="36" spans="1:20">
      <c r="A36" s="8" t="s">
        <v>78</v>
      </c>
      <c r="B36" s="202">
        <v>26.7</v>
      </c>
      <c r="C36" s="202">
        <v>26.7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11.139239999999999</v>
      </c>
      <c r="J36" s="21">
        <f t="shared" si="6"/>
        <v>6.2291099999999995</v>
      </c>
      <c r="K36" s="21">
        <f t="shared" si="7"/>
        <v>8.0340299999999996</v>
      </c>
      <c r="L36" s="21">
        <f t="shared" si="8"/>
        <v>1.29762</v>
      </c>
      <c r="M36" s="157">
        <f t="shared" si="9"/>
        <v>26.7</v>
      </c>
      <c r="N36" s="22"/>
      <c r="P36" s="37">
        <f t="shared" si="12"/>
        <v>11.139239999999999</v>
      </c>
      <c r="Q36" s="37">
        <f t="shared" si="13"/>
        <v>6.2291099999999995</v>
      </c>
      <c r="R36" s="37">
        <f t="shared" si="14"/>
        <v>8.0340299999999996</v>
      </c>
      <c r="S36" s="37">
        <f t="shared" si="15"/>
        <v>1.29762</v>
      </c>
      <c r="T36" s="37">
        <f t="shared" si="10"/>
        <v>26.7</v>
      </c>
    </row>
    <row r="37" spans="1:20">
      <c r="A37" s="8" t="s">
        <v>79</v>
      </c>
      <c r="B37" s="202">
        <v>26.7</v>
      </c>
      <c r="C37" s="202">
        <v>26.7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11.139239999999999</v>
      </c>
      <c r="J37" s="21">
        <f t="shared" si="6"/>
        <v>6.2291099999999995</v>
      </c>
      <c r="K37" s="21">
        <f t="shared" si="7"/>
        <v>8.0340299999999996</v>
      </c>
      <c r="L37" s="21">
        <f t="shared" si="8"/>
        <v>1.29762</v>
      </c>
      <c r="M37" s="157">
        <f t="shared" si="9"/>
        <v>26.7</v>
      </c>
      <c r="N37" s="22"/>
      <c r="P37" s="37">
        <f t="shared" si="12"/>
        <v>11.139239999999999</v>
      </c>
      <c r="Q37" s="37">
        <f t="shared" si="13"/>
        <v>6.2291099999999995</v>
      </c>
      <c r="R37" s="37">
        <f t="shared" si="14"/>
        <v>8.0340299999999996</v>
      </c>
      <c r="S37" s="37">
        <f t="shared" si="15"/>
        <v>1.29762</v>
      </c>
      <c r="T37" s="37">
        <f t="shared" si="10"/>
        <v>26.7</v>
      </c>
    </row>
    <row r="38" spans="1:20">
      <c r="A38" s="8" t="s">
        <v>80</v>
      </c>
      <c r="B38" s="202">
        <v>26.7</v>
      </c>
      <c r="C38" s="202">
        <v>26.7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11.139239999999999</v>
      </c>
      <c r="J38" s="21">
        <f t="shared" si="6"/>
        <v>6.2291099999999995</v>
      </c>
      <c r="K38" s="21">
        <f t="shared" si="7"/>
        <v>8.0340299999999996</v>
      </c>
      <c r="L38" s="21">
        <f t="shared" si="8"/>
        <v>1.29762</v>
      </c>
      <c r="M38" s="157">
        <f t="shared" si="9"/>
        <v>26.7</v>
      </c>
      <c r="N38" s="22"/>
      <c r="P38" s="37">
        <f t="shared" si="12"/>
        <v>11.139239999999999</v>
      </c>
      <c r="Q38" s="37">
        <f t="shared" si="13"/>
        <v>6.2291099999999995</v>
      </c>
      <c r="R38" s="37">
        <f t="shared" si="14"/>
        <v>8.0340299999999996</v>
      </c>
      <c r="S38" s="37">
        <f t="shared" si="15"/>
        <v>1.29762</v>
      </c>
      <c r="T38" s="37">
        <f t="shared" si="10"/>
        <v>26.7</v>
      </c>
    </row>
    <row r="39" spans="1:20">
      <c r="A39" s="8" t="s">
        <v>81</v>
      </c>
      <c r="B39" s="202">
        <v>26.7</v>
      </c>
      <c r="C39" s="202">
        <v>26.7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11.139239999999999</v>
      </c>
      <c r="J39" s="21">
        <f t="shared" si="6"/>
        <v>6.2291099999999995</v>
      </c>
      <c r="K39" s="21">
        <f t="shared" si="7"/>
        <v>8.0340299999999996</v>
      </c>
      <c r="L39" s="21">
        <f t="shared" si="8"/>
        <v>1.29762</v>
      </c>
      <c r="M39" s="157">
        <f t="shared" si="9"/>
        <v>26.7</v>
      </c>
      <c r="N39" s="22"/>
      <c r="P39" s="37">
        <f t="shared" si="12"/>
        <v>11.139239999999999</v>
      </c>
      <c r="Q39" s="37">
        <f t="shared" si="13"/>
        <v>6.2291099999999995</v>
      </c>
      <c r="R39" s="37">
        <f t="shared" si="14"/>
        <v>8.0340299999999996</v>
      </c>
      <c r="S39" s="37">
        <f t="shared" si="15"/>
        <v>1.29762</v>
      </c>
      <c r="T39" s="37">
        <f t="shared" si="10"/>
        <v>26.7</v>
      </c>
    </row>
    <row r="40" spans="1:20">
      <c r="A40" s="8" t="s">
        <v>82</v>
      </c>
      <c r="B40" s="202">
        <v>26.7</v>
      </c>
      <c r="C40" s="202">
        <v>26.7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11.139239999999999</v>
      </c>
      <c r="J40" s="21">
        <f t="shared" si="6"/>
        <v>6.2291099999999995</v>
      </c>
      <c r="K40" s="21">
        <f t="shared" si="7"/>
        <v>8.0340299999999996</v>
      </c>
      <c r="L40" s="21">
        <f t="shared" si="8"/>
        <v>1.29762</v>
      </c>
      <c r="M40" s="157">
        <f t="shared" si="9"/>
        <v>26.7</v>
      </c>
      <c r="N40" s="22"/>
      <c r="P40" s="37">
        <f t="shared" si="12"/>
        <v>11.139239999999999</v>
      </c>
      <c r="Q40" s="37">
        <f t="shared" si="13"/>
        <v>6.2291099999999995</v>
      </c>
      <c r="R40" s="37">
        <f t="shared" si="14"/>
        <v>8.0340299999999996</v>
      </c>
      <c r="S40" s="37">
        <f t="shared" si="15"/>
        <v>1.29762</v>
      </c>
      <c r="T40" s="37">
        <f t="shared" si="10"/>
        <v>26.7</v>
      </c>
    </row>
    <row r="41" spans="1:20">
      <c r="A41" s="8" t="s">
        <v>83</v>
      </c>
      <c r="B41" s="202">
        <v>26.7</v>
      </c>
      <c r="C41" s="202">
        <v>26.7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11.139239999999999</v>
      </c>
      <c r="J41" s="21">
        <f t="shared" si="6"/>
        <v>6.2291099999999995</v>
      </c>
      <c r="K41" s="21">
        <f t="shared" si="7"/>
        <v>8.0340299999999996</v>
      </c>
      <c r="L41" s="21">
        <f t="shared" si="8"/>
        <v>1.29762</v>
      </c>
      <c r="M41" s="157">
        <f t="shared" si="9"/>
        <v>26.7</v>
      </c>
      <c r="N41" s="22"/>
      <c r="P41" s="37">
        <f t="shared" si="12"/>
        <v>11.139239999999999</v>
      </c>
      <c r="Q41" s="37">
        <f t="shared" si="13"/>
        <v>6.2291099999999995</v>
      </c>
      <c r="R41" s="37">
        <f t="shared" si="14"/>
        <v>8.0340299999999996</v>
      </c>
      <c r="S41" s="37">
        <f t="shared" si="15"/>
        <v>1.29762</v>
      </c>
      <c r="T41" s="37">
        <f t="shared" si="10"/>
        <v>26.7</v>
      </c>
    </row>
    <row r="42" spans="1:20">
      <c r="A42" s="8" t="s">
        <v>84</v>
      </c>
      <c r="B42" s="202">
        <v>26.7</v>
      </c>
      <c r="C42" s="202">
        <v>26.7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11.139239999999999</v>
      </c>
      <c r="J42" s="21">
        <f t="shared" si="6"/>
        <v>6.2291099999999995</v>
      </c>
      <c r="K42" s="21">
        <f t="shared" si="7"/>
        <v>8.0340299999999996</v>
      </c>
      <c r="L42" s="21">
        <f t="shared" si="8"/>
        <v>1.29762</v>
      </c>
      <c r="M42" s="157">
        <f t="shared" si="9"/>
        <v>26.7</v>
      </c>
      <c r="N42" s="22"/>
      <c r="P42" s="37">
        <f t="shared" si="12"/>
        <v>11.139239999999999</v>
      </c>
      <c r="Q42" s="37">
        <f t="shared" si="13"/>
        <v>6.2291099999999995</v>
      </c>
      <c r="R42" s="37">
        <f t="shared" si="14"/>
        <v>8.0340299999999996</v>
      </c>
      <c r="S42" s="37">
        <f t="shared" si="15"/>
        <v>1.29762</v>
      </c>
      <c r="T42" s="37">
        <f t="shared" si="10"/>
        <v>26.7</v>
      </c>
    </row>
    <row r="43" spans="1:20">
      <c r="A43" s="8" t="s">
        <v>85</v>
      </c>
      <c r="B43" s="202">
        <v>26.7</v>
      </c>
      <c r="C43" s="202">
        <v>26.7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11.139239999999999</v>
      </c>
      <c r="J43" s="21">
        <f t="shared" si="6"/>
        <v>6.2291099999999995</v>
      </c>
      <c r="K43" s="21">
        <f t="shared" si="7"/>
        <v>8.0340299999999996</v>
      </c>
      <c r="L43" s="21">
        <f t="shared" si="8"/>
        <v>1.29762</v>
      </c>
      <c r="M43" s="157">
        <f t="shared" si="9"/>
        <v>26.7</v>
      </c>
      <c r="N43" s="22"/>
      <c r="P43" s="37">
        <f t="shared" si="12"/>
        <v>11.139239999999999</v>
      </c>
      <c r="Q43" s="37">
        <f t="shared" si="13"/>
        <v>6.2291099999999995</v>
      </c>
      <c r="R43" s="37">
        <f t="shared" si="14"/>
        <v>8.0340299999999996</v>
      </c>
      <c r="S43" s="37">
        <f t="shared" si="15"/>
        <v>1.29762</v>
      </c>
      <c r="T43" s="37">
        <f t="shared" si="10"/>
        <v>26.7</v>
      </c>
    </row>
    <row r="44" spans="1:20">
      <c r="A44" s="8" t="s">
        <v>86</v>
      </c>
      <c r="B44" s="202">
        <v>26.7</v>
      </c>
      <c r="C44" s="202">
        <v>26.7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11.139239999999999</v>
      </c>
      <c r="J44" s="21">
        <f t="shared" si="6"/>
        <v>6.2291099999999995</v>
      </c>
      <c r="K44" s="21">
        <f t="shared" si="7"/>
        <v>8.0340299999999996</v>
      </c>
      <c r="L44" s="21">
        <f t="shared" si="8"/>
        <v>1.29762</v>
      </c>
      <c r="M44" s="157">
        <f t="shared" si="9"/>
        <v>26.7</v>
      </c>
      <c r="N44" s="22"/>
      <c r="P44" s="37">
        <f t="shared" si="12"/>
        <v>11.139239999999999</v>
      </c>
      <c r="Q44" s="37">
        <f t="shared" si="13"/>
        <v>6.2291099999999995</v>
      </c>
      <c r="R44" s="37">
        <f t="shared" si="14"/>
        <v>8.0340299999999996</v>
      </c>
      <c r="S44" s="37">
        <f t="shared" si="15"/>
        <v>1.29762</v>
      </c>
      <c r="T44" s="37">
        <f t="shared" si="10"/>
        <v>26.7</v>
      </c>
    </row>
    <row r="45" spans="1:20">
      <c r="A45" s="8" t="s">
        <v>87</v>
      </c>
      <c r="B45" s="202">
        <v>26.7</v>
      </c>
      <c r="C45" s="202">
        <v>26.7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11.139239999999999</v>
      </c>
      <c r="J45" s="21">
        <f t="shared" si="6"/>
        <v>6.2291099999999995</v>
      </c>
      <c r="K45" s="21">
        <f t="shared" si="7"/>
        <v>8.0340299999999996</v>
      </c>
      <c r="L45" s="21">
        <f t="shared" si="8"/>
        <v>1.29762</v>
      </c>
      <c r="M45" s="157">
        <f t="shared" si="9"/>
        <v>26.7</v>
      </c>
      <c r="N45" s="22"/>
      <c r="P45" s="37">
        <f t="shared" si="12"/>
        <v>11.139239999999999</v>
      </c>
      <c r="Q45" s="37">
        <f t="shared" si="13"/>
        <v>6.2291099999999995</v>
      </c>
      <c r="R45" s="37">
        <f t="shared" si="14"/>
        <v>8.0340299999999996</v>
      </c>
      <c r="S45" s="37">
        <f t="shared" si="15"/>
        <v>1.29762</v>
      </c>
      <c r="T45" s="37">
        <f t="shared" si="10"/>
        <v>26.7</v>
      </c>
    </row>
    <row r="46" spans="1:20">
      <c r="A46" s="8" t="s">
        <v>88</v>
      </c>
      <c r="B46" s="202">
        <v>26.7</v>
      </c>
      <c r="C46" s="202">
        <v>26.7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11.139239999999999</v>
      </c>
      <c r="J46" s="21">
        <f t="shared" si="6"/>
        <v>6.2291099999999995</v>
      </c>
      <c r="K46" s="21">
        <f t="shared" si="7"/>
        <v>8.0340299999999996</v>
      </c>
      <c r="L46" s="21">
        <f t="shared" si="8"/>
        <v>1.29762</v>
      </c>
      <c r="M46" s="157">
        <f t="shared" si="9"/>
        <v>26.7</v>
      </c>
      <c r="N46" s="22"/>
      <c r="P46" s="37">
        <f t="shared" si="12"/>
        <v>11.139239999999999</v>
      </c>
      <c r="Q46" s="37">
        <f t="shared" si="13"/>
        <v>6.2291099999999995</v>
      </c>
      <c r="R46" s="37">
        <f t="shared" si="14"/>
        <v>8.0340299999999996</v>
      </c>
      <c r="S46" s="37">
        <f t="shared" si="15"/>
        <v>1.29762</v>
      </c>
      <c r="T46" s="37">
        <f t="shared" si="10"/>
        <v>26.7</v>
      </c>
    </row>
    <row r="47" spans="1:20">
      <c r="A47" s="8" t="s">
        <v>89</v>
      </c>
      <c r="B47" s="202">
        <v>26.7</v>
      </c>
      <c r="C47" s="202">
        <v>26.7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11.139239999999999</v>
      </c>
      <c r="J47" s="21">
        <f t="shared" si="6"/>
        <v>6.2291099999999995</v>
      </c>
      <c r="K47" s="21">
        <f t="shared" si="7"/>
        <v>8.0340299999999996</v>
      </c>
      <c r="L47" s="21">
        <f t="shared" si="8"/>
        <v>1.29762</v>
      </c>
      <c r="M47" s="157">
        <f t="shared" si="9"/>
        <v>26.7</v>
      </c>
      <c r="N47" s="22"/>
      <c r="P47" s="37">
        <f t="shared" si="12"/>
        <v>11.139239999999999</v>
      </c>
      <c r="Q47" s="37">
        <f t="shared" si="13"/>
        <v>6.2291099999999995</v>
      </c>
      <c r="R47" s="37">
        <f t="shared" si="14"/>
        <v>8.0340299999999996</v>
      </c>
      <c r="S47" s="37">
        <f t="shared" si="15"/>
        <v>1.29762</v>
      </c>
      <c r="T47" s="37">
        <f t="shared" si="10"/>
        <v>26.7</v>
      </c>
    </row>
    <row r="48" spans="1:20">
      <c r="A48" s="8" t="s">
        <v>90</v>
      </c>
      <c r="B48" s="202">
        <v>26.7</v>
      </c>
      <c r="C48" s="202">
        <v>26.7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11.139239999999999</v>
      </c>
      <c r="J48" s="21">
        <f t="shared" si="6"/>
        <v>6.2291099999999995</v>
      </c>
      <c r="K48" s="21">
        <f t="shared" si="7"/>
        <v>8.0340299999999996</v>
      </c>
      <c r="L48" s="21">
        <f t="shared" si="8"/>
        <v>1.29762</v>
      </c>
      <c r="M48" s="157">
        <f t="shared" si="9"/>
        <v>26.7</v>
      </c>
      <c r="N48" s="22"/>
      <c r="P48" s="37">
        <f t="shared" si="12"/>
        <v>11.139239999999999</v>
      </c>
      <c r="Q48" s="37">
        <f t="shared" si="13"/>
        <v>6.2291099999999995</v>
      </c>
      <c r="R48" s="37">
        <f t="shared" si="14"/>
        <v>8.0340299999999996</v>
      </c>
      <c r="S48" s="37">
        <f t="shared" si="15"/>
        <v>1.29762</v>
      </c>
      <c r="T48" s="37">
        <f t="shared" si="10"/>
        <v>26.7</v>
      </c>
    </row>
    <row r="49" spans="1:20">
      <c r="A49" s="8" t="s">
        <v>91</v>
      </c>
      <c r="B49" s="202">
        <v>26.7</v>
      </c>
      <c r="C49" s="202">
        <v>26.7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11.139239999999999</v>
      </c>
      <c r="J49" s="21">
        <f t="shared" si="6"/>
        <v>6.2291099999999995</v>
      </c>
      <c r="K49" s="21">
        <f t="shared" si="7"/>
        <v>8.0340299999999996</v>
      </c>
      <c r="L49" s="21">
        <f t="shared" si="8"/>
        <v>1.29762</v>
      </c>
      <c r="M49" s="157">
        <f t="shared" si="9"/>
        <v>26.7</v>
      </c>
      <c r="N49" s="22"/>
      <c r="P49" s="37">
        <f t="shared" si="12"/>
        <v>11.139239999999999</v>
      </c>
      <c r="Q49" s="37">
        <f t="shared" si="13"/>
        <v>6.2291099999999995</v>
      </c>
      <c r="R49" s="37">
        <f t="shared" si="14"/>
        <v>8.0340299999999996</v>
      </c>
      <c r="S49" s="37">
        <f t="shared" si="15"/>
        <v>1.29762</v>
      </c>
      <c r="T49" s="37">
        <f t="shared" si="10"/>
        <v>26.7</v>
      </c>
    </row>
    <row r="50" spans="1:20">
      <c r="A50" s="8" t="s">
        <v>92</v>
      </c>
      <c r="B50" s="202">
        <v>26.7</v>
      </c>
      <c r="C50" s="202">
        <v>26.7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11.139239999999999</v>
      </c>
      <c r="J50" s="21">
        <f t="shared" si="6"/>
        <v>6.2291099999999995</v>
      </c>
      <c r="K50" s="21">
        <f t="shared" si="7"/>
        <v>8.0340299999999996</v>
      </c>
      <c r="L50" s="21">
        <f t="shared" si="8"/>
        <v>1.29762</v>
      </c>
      <c r="M50" s="157">
        <f t="shared" si="9"/>
        <v>26.7</v>
      </c>
      <c r="N50" s="22"/>
      <c r="P50" s="37">
        <f t="shared" si="12"/>
        <v>11.139239999999999</v>
      </c>
      <c r="Q50" s="37">
        <f t="shared" si="13"/>
        <v>6.2291099999999995</v>
      </c>
      <c r="R50" s="37">
        <f t="shared" si="14"/>
        <v>8.0340299999999996</v>
      </c>
      <c r="S50" s="37">
        <f t="shared" si="15"/>
        <v>1.29762</v>
      </c>
      <c r="T50" s="37">
        <f t="shared" si="10"/>
        <v>26.7</v>
      </c>
    </row>
    <row r="51" spans="1:20">
      <c r="A51" s="8" t="s">
        <v>93</v>
      </c>
      <c r="B51" s="202">
        <v>26.7</v>
      </c>
      <c r="C51" s="202">
        <v>26.7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11.139239999999999</v>
      </c>
      <c r="J51" s="21">
        <f t="shared" si="6"/>
        <v>6.2291099999999995</v>
      </c>
      <c r="K51" s="21">
        <f t="shared" si="7"/>
        <v>8.0340299999999996</v>
      </c>
      <c r="L51" s="21">
        <f t="shared" si="8"/>
        <v>1.29762</v>
      </c>
      <c r="M51" s="157">
        <f t="shared" si="9"/>
        <v>26.7</v>
      </c>
      <c r="N51" s="22"/>
      <c r="P51" s="37">
        <f t="shared" si="12"/>
        <v>11.139239999999999</v>
      </c>
      <c r="Q51" s="37">
        <f t="shared" si="13"/>
        <v>6.2291099999999995</v>
      </c>
      <c r="R51" s="37">
        <f t="shared" si="14"/>
        <v>8.0340299999999996</v>
      </c>
      <c r="S51" s="37">
        <f t="shared" si="15"/>
        <v>1.29762</v>
      </c>
      <c r="T51" s="37">
        <f t="shared" si="10"/>
        <v>26.7</v>
      </c>
    </row>
    <row r="52" spans="1:20">
      <c r="A52" s="8" t="s">
        <v>94</v>
      </c>
      <c r="B52" s="202">
        <v>26.7</v>
      </c>
      <c r="C52" s="202">
        <v>26.7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11.139239999999999</v>
      </c>
      <c r="J52" s="21">
        <f t="shared" si="6"/>
        <v>6.2291099999999995</v>
      </c>
      <c r="K52" s="21">
        <f t="shared" si="7"/>
        <v>8.0340299999999996</v>
      </c>
      <c r="L52" s="21">
        <f t="shared" si="8"/>
        <v>1.29762</v>
      </c>
      <c r="M52" s="157">
        <f t="shared" si="9"/>
        <v>26.7</v>
      </c>
      <c r="N52" s="22"/>
      <c r="P52" s="37">
        <f t="shared" si="12"/>
        <v>11.139239999999999</v>
      </c>
      <c r="Q52" s="37">
        <f t="shared" si="13"/>
        <v>6.2291099999999995</v>
      </c>
      <c r="R52" s="37">
        <f t="shared" si="14"/>
        <v>8.0340299999999996</v>
      </c>
      <c r="S52" s="37">
        <f t="shared" si="15"/>
        <v>1.29762</v>
      </c>
      <c r="T52" s="37">
        <f t="shared" si="10"/>
        <v>26.7</v>
      </c>
    </row>
    <row r="53" spans="1:20">
      <c r="A53" s="8" t="s">
        <v>95</v>
      </c>
      <c r="B53" s="202">
        <v>26.7</v>
      </c>
      <c r="C53" s="202">
        <v>26.7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11.139239999999999</v>
      </c>
      <c r="J53" s="21">
        <f t="shared" si="6"/>
        <v>6.2291099999999995</v>
      </c>
      <c r="K53" s="21">
        <f t="shared" si="7"/>
        <v>8.0340299999999996</v>
      </c>
      <c r="L53" s="21">
        <f t="shared" si="8"/>
        <v>1.29762</v>
      </c>
      <c r="M53" s="157">
        <f t="shared" si="9"/>
        <v>26.7</v>
      </c>
      <c r="N53" s="22"/>
      <c r="P53" s="37">
        <f t="shared" si="12"/>
        <v>11.139239999999999</v>
      </c>
      <c r="Q53" s="37">
        <f t="shared" si="13"/>
        <v>6.2291099999999995</v>
      </c>
      <c r="R53" s="37">
        <f t="shared" si="14"/>
        <v>8.0340299999999996</v>
      </c>
      <c r="S53" s="37">
        <f t="shared" si="15"/>
        <v>1.29762</v>
      </c>
      <c r="T53" s="37">
        <f t="shared" si="10"/>
        <v>26.7</v>
      </c>
    </row>
    <row r="54" spans="1:20">
      <c r="A54" s="8" t="s">
        <v>96</v>
      </c>
      <c r="B54" s="202">
        <v>26.7</v>
      </c>
      <c r="C54" s="202">
        <v>26.7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11.139239999999999</v>
      </c>
      <c r="J54" s="21">
        <f t="shared" si="6"/>
        <v>6.2291099999999995</v>
      </c>
      <c r="K54" s="21">
        <f t="shared" si="7"/>
        <v>8.0340299999999996</v>
      </c>
      <c r="L54" s="21">
        <f t="shared" si="8"/>
        <v>1.29762</v>
      </c>
      <c r="M54" s="157">
        <f t="shared" si="9"/>
        <v>26.7</v>
      </c>
      <c r="N54" s="22"/>
      <c r="P54" s="37">
        <f t="shared" si="12"/>
        <v>11.139239999999999</v>
      </c>
      <c r="Q54" s="37">
        <f t="shared" si="13"/>
        <v>6.2291099999999995</v>
      </c>
      <c r="R54" s="37">
        <f t="shared" si="14"/>
        <v>8.0340299999999996</v>
      </c>
      <c r="S54" s="37">
        <f t="shared" si="15"/>
        <v>1.29762</v>
      </c>
      <c r="T54" s="37">
        <f t="shared" si="10"/>
        <v>26.7</v>
      </c>
    </row>
    <row r="55" spans="1:20">
      <c r="A55" s="8" t="s">
        <v>97</v>
      </c>
      <c r="B55" s="202">
        <v>26.7</v>
      </c>
      <c r="C55" s="202">
        <v>26.7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11.139239999999999</v>
      </c>
      <c r="J55" s="21">
        <f t="shared" si="6"/>
        <v>6.2291099999999995</v>
      </c>
      <c r="K55" s="21">
        <f t="shared" si="7"/>
        <v>8.0340299999999996</v>
      </c>
      <c r="L55" s="21">
        <f t="shared" si="8"/>
        <v>1.29762</v>
      </c>
      <c r="M55" s="157">
        <f t="shared" si="9"/>
        <v>26.7</v>
      </c>
      <c r="N55" s="22"/>
      <c r="P55" s="37">
        <f t="shared" si="12"/>
        <v>11.139239999999999</v>
      </c>
      <c r="Q55" s="37">
        <f t="shared" si="13"/>
        <v>6.2291099999999995</v>
      </c>
      <c r="R55" s="37">
        <f t="shared" si="14"/>
        <v>8.0340299999999996</v>
      </c>
      <c r="S55" s="37">
        <f t="shared" si="15"/>
        <v>1.29762</v>
      </c>
      <c r="T55" s="37">
        <f t="shared" si="10"/>
        <v>26.7</v>
      </c>
    </row>
    <row r="56" spans="1:20">
      <c r="A56" s="8" t="s">
        <v>98</v>
      </c>
      <c r="B56" s="202">
        <v>26.7</v>
      </c>
      <c r="C56" s="202">
        <v>26.7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11.139239999999999</v>
      </c>
      <c r="J56" s="21">
        <f t="shared" si="6"/>
        <v>6.2291099999999995</v>
      </c>
      <c r="K56" s="21">
        <f t="shared" si="7"/>
        <v>8.0340299999999996</v>
      </c>
      <c r="L56" s="21">
        <f t="shared" si="8"/>
        <v>1.29762</v>
      </c>
      <c r="M56" s="157">
        <f t="shared" si="9"/>
        <v>26.7</v>
      </c>
      <c r="N56" s="22"/>
      <c r="P56" s="37">
        <f t="shared" si="12"/>
        <v>11.139239999999999</v>
      </c>
      <c r="Q56" s="37">
        <f t="shared" si="13"/>
        <v>6.2291099999999995</v>
      </c>
      <c r="R56" s="37">
        <f t="shared" si="14"/>
        <v>8.0340299999999996</v>
      </c>
      <c r="S56" s="37">
        <f t="shared" si="15"/>
        <v>1.29762</v>
      </c>
      <c r="T56" s="37">
        <f t="shared" si="10"/>
        <v>26.7</v>
      </c>
    </row>
    <row r="57" spans="1:20">
      <c r="A57" s="8" t="s">
        <v>99</v>
      </c>
      <c r="B57" s="202">
        <v>26.7</v>
      </c>
      <c r="C57" s="202">
        <v>26.7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11.139239999999999</v>
      </c>
      <c r="J57" s="21">
        <f t="shared" si="6"/>
        <v>6.2291099999999995</v>
      </c>
      <c r="K57" s="21">
        <f t="shared" si="7"/>
        <v>8.0340299999999996</v>
      </c>
      <c r="L57" s="21">
        <f t="shared" si="8"/>
        <v>1.29762</v>
      </c>
      <c r="M57" s="157">
        <f t="shared" si="9"/>
        <v>26.7</v>
      </c>
      <c r="N57" s="22"/>
      <c r="P57" s="37">
        <f t="shared" si="12"/>
        <v>11.139239999999999</v>
      </c>
      <c r="Q57" s="37">
        <f t="shared" si="13"/>
        <v>6.2291099999999995</v>
      </c>
      <c r="R57" s="37">
        <f t="shared" si="14"/>
        <v>8.0340299999999996</v>
      </c>
      <c r="S57" s="37">
        <f t="shared" si="15"/>
        <v>1.29762</v>
      </c>
      <c r="T57" s="37">
        <f t="shared" si="10"/>
        <v>26.7</v>
      </c>
    </row>
    <row r="58" spans="1:20">
      <c r="A58" s="8" t="s">
        <v>100</v>
      </c>
      <c r="B58" s="202">
        <v>26.7</v>
      </c>
      <c r="C58" s="202">
        <v>26.7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11.139239999999999</v>
      </c>
      <c r="J58" s="21">
        <f t="shared" si="6"/>
        <v>6.2291099999999995</v>
      </c>
      <c r="K58" s="21">
        <f t="shared" si="7"/>
        <v>8.0340299999999996</v>
      </c>
      <c r="L58" s="21">
        <f t="shared" si="8"/>
        <v>1.29762</v>
      </c>
      <c r="M58" s="157">
        <f t="shared" si="9"/>
        <v>26.7</v>
      </c>
      <c r="N58" s="22"/>
      <c r="P58" s="37">
        <f t="shared" si="12"/>
        <v>11.139239999999999</v>
      </c>
      <c r="Q58" s="37">
        <f t="shared" si="13"/>
        <v>6.2291099999999995</v>
      </c>
      <c r="R58" s="37">
        <f t="shared" si="14"/>
        <v>8.0340299999999996</v>
      </c>
      <c r="S58" s="37">
        <f t="shared" si="15"/>
        <v>1.29762</v>
      </c>
      <c r="T58" s="37">
        <f t="shared" si="10"/>
        <v>26.7</v>
      </c>
    </row>
    <row r="59" spans="1:20">
      <c r="A59" s="8" t="s">
        <v>101</v>
      </c>
      <c r="B59" s="202">
        <v>26.7</v>
      </c>
      <c r="C59" s="202">
        <v>26.7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11.139239999999999</v>
      </c>
      <c r="J59" s="21">
        <f t="shared" si="6"/>
        <v>6.2291099999999995</v>
      </c>
      <c r="K59" s="21">
        <f t="shared" si="7"/>
        <v>8.0340299999999996</v>
      </c>
      <c r="L59" s="21">
        <f t="shared" si="8"/>
        <v>1.29762</v>
      </c>
      <c r="M59" s="157">
        <f t="shared" si="9"/>
        <v>26.7</v>
      </c>
      <c r="N59" s="22"/>
      <c r="P59" s="37">
        <f t="shared" si="12"/>
        <v>11.139239999999999</v>
      </c>
      <c r="Q59" s="37">
        <f t="shared" si="13"/>
        <v>6.2291099999999995</v>
      </c>
      <c r="R59" s="37">
        <f t="shared" si="14"/>
        <v>8.0340299999999996</v>
      </c>
      <c r="S59" s="37">
        <f t="shared" si="15"/>
        <v>1.29762</v>
      </c>
      <c r="T59" s="37">
        <f t="shared" si="10"/>
        <v>26.7</v>
      </c>
    </row>
    <row r="60" spans="1:20">
      <c r="A60" s="8" t="s">
        <v>102</v>
      </c>
      <c r="B60" s="202">
        <v>26.7</v>
      </c>
      <c r="C60" s="202">
        <v>26.7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11.139239999999999</v>
      </c>
      <c r="J60" s="21">
        <f t="shared" si="6"/>
        <v>6.2291099999999995</v>
      </c>
      <c r="K60" s="21">
        <f t="shared" si="7"/>
        <v>8.0340299999999996</v>
      </c>
      <c r="L60" s="21">
        <f t="shared" si="8"/>
        <v>1.29762</v>
      </c>
      <c r="M60" s="157">
        <f t="shared" si="9"/>
        <v>26.7</v>
      </c>
      <c r="N60" s="22"/>
      <c r="P60" s="37">
        <f t="shared" si="12"/>
        <v>11.139239999999999</v>
      </c>
      <c r="Q60" s="37">
        <f t="shared" si="13"/>
        <v>6.2291099999999995</v>
      </c>
      <c r="R60" s="37">
        <f t="shared" si="14"/>
        <v>8.0340299999999996</v>
      </c>
      <c r="S60" s="37">
        <f t="shared" si="15"/>
        <v>1.29762</v>
      </c>
      <c r="T60" s="37">
        <f t="shared" si="10"/>
        <v>26.7</v>
      </c>
    </row>
    <row r="61" spans="1:20">
      <c r="A61" s="8" t="s">
        <v>103</v>
      </c>
      <c r="B61" s="202">
        <v>26.7</v>
      </c>
      <c r="C61" s="202">
        <v>26.7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11.139239999999999</v>
      </c>
      <c r="J61" s="21">
        <f t="shared" si="6"/>
        <v>6.2291099999999995</v>
      </c>
      <c r="K61" s="21">
        <f t="shared" si="7"/>
        <v>8.0340299999999996</v>
      </c>
      <c r="L61" s="21">
        <f t="shared" si="8"/>
        <v>1.29762</v>
      </c>
      <c r="M61" s="157">
        <f t="shared" si="9"/>
        <v>26.7</v>
      </c>
      <c r="N61" s="22"/>
      <c r="P61" s="37">
        <f t="shared" si="12"/>
        <v>11.139239999999999</v>
      </c>
      <c r="Q61" s="37">
        <f t="shared" si="13"/>
        <v>6.2291099999999995</v>
      </c>
      <c r="R61" s="37">
        <f t="shared" si="14"/>
        <v>8.0340299999999996</v>
      </c>
      <c r="S61" s="37">
        <f t="shared" si="15"/>
        <v>1.29762</v>
      </c>
      <c r="T61" s="37">
        <f t="shared" si="10"/>
        <v>26.7</v>
      </c>
    </row>
    <row r="62" spans="1:20">
      <c r="A62" s="8" t="s">
        <v>104</v>
      </c>
      <c r="B62" s="202">
        <v>26.7</v>
      </c>
      <c r="C62" s="202">
        <v>26.7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11.139239999999999</v>
      </c>
      <c r="J62" s="21">
        <f t="shared" si="6"/>
        <v>6.2291099999999995</v>
      </c>
      <c r="K62" s="21">
        <f t="shared" si="7"/>
        <v>8.0340299999999996</v>
      </c>
      <c r="L62" s="21">
        <f t="shared" si="8"/>
        <v>1.29762</v>
      </c>
      <c r="M62" s="157">
        <f t="shared" si="9"/>
        <v>26.7</v>
      </c>
      <c r="N62" s="22"/>
      <c r="P62" s="37">
        <f t="shared" si="12"/>
        <v>11.139239999999999</v>
      </c>
      <c r="Q62" s="37">
        <f t="shared" si="13"/>
        <v>6.2291099999999995</v>
      </c>
      <c r="R62" s="37">
        <f t="shared" si="14"/>
        <v>8.0340299999999996</v>
      </c>
      <c r="S62" s="37">
        <f t="shared" si="15"/>
        <v>1.29762</v>
      </c>
      <c r="T62" s="37">
        <f t="shared" si="10"/>
        <v>26.7</v>
      </c>
    </row>
    <row r="63" spans="1:20">
      <c r="A63" s="8" t="s">
        <v>105</v>
      </c>
      <c r="B63" s="202">
        <v>26.7</v>
      </c>
      <c r="C63" s="202">
        <v>26.7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11.139239999999999</v>
      </c>
      <c r="J63" s="21">
        <f t="shared" si="6"/>
        <v>6.2291099999999995</v>
      </c>
      <c r="K63" s="21">
        <f t="shared" si="7"/>
        <v>8.0340299999999996</v>
      </c>
      <c r="L63" s="21">
        <f t="shared" si="8"/>
        <v>1.29762</v>
      </c>
      <c r="M63" s="157">
        <f t="shared" si="9"/>
        <v>26.7</v>
      </c>
      <c r="N63" s="22"/>
      <c r="P63" s="37">
        <f t="shared" si="12"/>
        <v>11.139239999999999</v>
      </c>
      <c r="Q63" s="37">
        <f t="shared" si="13"/>
        <v>6.2291099999999995</v>
      </c>
      <c r="R63" s="37">
        <f t="shared" si="14"/>
        <v>8.0340299999999996</v>
      </c>
      <c r="S63" s="37">
        <f t="shared" si="15"/>
        <v>1.29762</v>
      </c>
      <c r="T63" s="37">
        <f t="shared" si="10"/>
        <v>26.7</v>
      </c>
    </row>
    <row r="64" spans="1:20">
      <c r="A64" s="8" t="s">
        <v>106</v>
      </c>
      <c r="B64" s="202">
        <v>26.7</v>
      </c>
      <c r="C64" s="202">
        <v>26.7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11.139239999999999</v>
      </c>
      <c r="J64" s="21">
        <f t="shared" si="6"/>
        <v>6.2291099999999995</v>
      </c>
      <c r="K64" s="21">
        <f t="shared" si="7"/>
        <v>8.0340299999999996</v>
      </c>
      <c r="L64" s="21">
        <f t="shared" si="8"/>
        <v>1.29762</v>
      </c>
      <c r="M64" s="157">
        <f t="shared" si="9"/>
        <v>26.7</v>
      </c>
      <c r="N64" s="22"/>
      <c r="P64" s="37">
        <f t="shared" si="12"/>
        <v>11.139239999999999</v>
      </c>
      <c r="Q64" s="37">
        <f t="shared" si="13"/>
        <v>6.2291099999999995</v>
      </c>
      <c r="R64" s="37">
        <f t="shared" si="14"/>
        <v>8.0340299999999996</v>
      </c>
      <c r="S64" s="37">
        <f t="shared" si="15"/>
        <v>1.29762</v>
      </c>
      <c r="T64" s="37">
        <f t="shared" si="10"/>
        <v>26.7</v>
      </c>
    </row>
    <row r="65" spans="1:20">
      <c r="A65" s="8" t="s">
        <v>107</v>
      </c>
      <c r="B65" s="202">
        <v>26.7</v>
      </c>
      <c r="C65" s="202">
        <v>26.7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11.139239999999999</v>
      </c>
      <c r="J65" s="21">
        <f t="shared" si="6"/>
        <v>6.2291099999999995</v>
      </c>
      <c r="K65" s="21">
        <f t="shared" si="7"/>
        <v>8.0340299999999996</v>
      </c>
      <c r="L65" s="21">
        <f t="shared" si="8"/>
        <v>1.29762</v>
      </c>
      <c r="M65" s="157">
        <f t="shared" si="9"/>
        <v>26.7</v>
      </c>
      <c r="N65" s="22"/>
      <c r="P65" s="37">
        <f t="shared" si="12"/>
        <v>11.139239999999999</v>
      </c>
      <c r="Q65" s="37">
        <f t="shared" si="13"/>
        <v>6.2291099999999995</v>
      </c>
      <c r="R65" s="37">
        <f t="shared" si="14"/>
        <v>8.0340299999999996</v>
      </c>
      <c r="S65" s="37">
        <f t="shared" si="15"/>
        <v>1.29762</v>
      </c>
      <c r="T65" s="37">
        <f t="shared" si="10"/>
        <v>26.7</v>
      </c>
    </row>
    <row r="66" spans="1:20">
      <c r="A66" s="8" t="s">
        <v>108</v>
      </c>
      <c r="B66" s="202">
        <v>26.7</v>
      </c>
      <c r="C66" s="202">
        <v>26.7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11.139239999999999</v>
      </c>
      <c r="J66" s="21">
        <f t="shared" si="6"/>
        <v>6.2291099999999995</v>
      </c>
      <c r="K66" s="21">
        <f t="shared" si="7"/>
        <v>8.0340299999999996</v>
      </c>
      <c r="L66" s="21">
        <f t="shared" si="8"/>
        <v>1.29762</v>
      </c>
      <c r="M66" s="157">
        <f t="shared" si="9"/>
        <v>26.7</v>
      </c>
      <c r="N66" s="22"/>
      <c r="P66" s="37">
        <f t="shared" si="12"/>
        <v>11.139239999999999</v>
      </c>
      <c r="Q66" s="37">
        <f t="shared" si="13"/>
        <v>6.2291099999999995</v>
      </c>
      <c r="R66" s="37">
        <f t="shared" si="14"/>
        <v>8.0340299999999996</v>
      </c>
      <c r="S66" s="37">
        <f t="shared" si="15"/>
        <v>1.29762</v>
      </c>
      <c r="T66" s="37">
        <f t="shared" si="10"/>
        <v>26.7</v>
      </c>
    </row>
    <row r="67" spans="1:20">
      <c r="A67" s="8" t="s">
        <v>109</v>
      </c>
      <c r="B67" s="202">
        <v>26.7</v>
      </c>
      <c r="C67" s="202">
        <v>26.7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11.139239999999999</v>
      </c>
      <c r="J67" s="21">
        <f t="shared" si="6"/>
        <v>6.2291099999999995</v>
      </c>
      <c r="K67" s="21">
        <f t="shared" si="7"/>
        <v>8.0340299999999996</v>
      </c>
      <c r="L67" s="21">
        <f t="shared" si="8"/>
        <v>1.29762</v>
      </c>
      <c r="M67" s="157">
        <f t="shared" si="9"/>
        <v>26.7</v>
      </c>
      <c r="N67" s="22"/>
      <c r="P67" s="37">
        <f t="shared" ref="P67:P98" si="17">I67</f>
        <v>11.139239999999999</v>
      </c>
      <c r="Q67" s="37">
        <f t="shared" ref="Q67:Q98" si="18">J67</f>
        <v>6.2291099999999995</v>
      </c>
      <c r="R67" s="37">
        <f t="shared" ref="R67:R98" si="19">K67</f>
        <v>8.0340299999999996</v>
      </c>
      <c r="S67" s="37">
        <f t="shared" ref="S67:S98" si="20">L67</f>
        <v>1.29762</v>
      </c>
      <c r="T67" s="37">
        <f t="shared" si="10"/>
        <v>26.7</v>
      </c>
    </row>
    <row r="68" spans="1:20">
      <c r="A68" s="8" t="s">
        <v>110</v>
      </c>
      <c r="B68" s="202">
        <v>26.7</v>
      </c>
      <c r="C68" s="202">
        <v>26.7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11.139239999999999</v>
      </c>
      <c r="J68" s="21">
        <f t="shared" ref="J68:J98" si="22">C68*E68/100</f>
        <v>6.2291099999999995</v>
      </c>
      <c r="K68" s="21">
        <f t="shared" ref="K68:K98" si="23">C68*F68/100</f>
        <v>8.0340299999999996</v>
      </c>
      <c r="L68" s="21">
        <f t="shared" ref="L68:L98" si="24">C68*G68/100</f>
        <v>1.29762</v>
      </c>
      <c r="M68" s="157">
        <f t="shared" ref="M68:M98" si="25">SUM(I68:L68)</f>
        <v>26.7</v>
      </c>
      <c r="N68" s="22"/>
      <c r="P68" s="37">
        <f t="shared" si="17"/>
        <v>11.139239999999999</v>
      </c>
      <c r="Q68" s="37">
        <f t="shared" si="18"/>
        <v>6.2291099999999995</v>
      </c>
      <c r="R68" s="37">
        <f t="shared" si="19"/>
        <v>8.0340299999999996</v>
      </c>
      <c r="S68" s="37">
        <f t="shared" si="20"/>
        <v>1.29762</v>
      </c>
      <c r="T68" s="37">
        <f t="shared" ref="T68:T99" si="26">SUM(P68:S68)</f>
        <v>26.7</v>
      </c>
    </row>
    <row r="69" spans="1:20">
      <c r="A69" s="8" t="s">
        <v>111</v>
      </c>
      <c r="B69" s="202">
        <v>26.7</v>
      </c>
      <c r="C69" s="202">
        <v>26.7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11.139239999999999</v>
      </c>
      <c r="J69" s="21">
        <f t="shared" si="22"/>
        <v>6.2291099999999995</v>
      </c>
      <c r="K69" s="21">
        <f t="shared" si="23"/>
        <v>8.0340299999999996</v>
      </c>
      <c r="L69" s="21">
        <f t="shared" si="24"/>
        <v>1.29762</v>
      </c>
      <c r="M69" s="157">
        <f t="shared" si="25"/>
        <v>26.7</v>
      </c>
      <c r="N69" s="22"/>
      <c r="P69" s="37">
        <f t="shared" si="17"/>
        <v>11.139239999999999</v>
      </c>
      <c r="Q69" s="37">
        <f t="shared" si="18"/>
        <v>6.2291099999999995</v>
      </c>
      <c r="R69" s="37">
        <f t="shared" si="19"/>
        <v>8.0340299999999996</v>
      </c>
      <c r="S69" s="37">
        <f t="shared" si="20"/>
        <v>1.29762</v>
      </c>
      <c r="T69" s="37">
        <f t="shared" si="26"/>
        <v>26.7</v>
      </c>
    </row>
    <row r="70" spans="1:20">
      <c r="A70" s="8" t="s">
        <v>112</v>
      </c>
      <c r="B70" s="202">
        <v>26.7</v>
      </c>
      <c r="C70" s="202">
        <v>26.7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11.139239999999999</v>
      </c>
      <c r="J70" s="21">
        <f t="shared" si="22"/>
        <v>6.2291099999999995</v>
      </c>
      <c r="K70" s="21">
        <f t="shared" si="23"/>
        <v>8.0340299999999996</v>
      </c>
      <c r="L70" s="21">
        <f t="shared" si="24"/>
        <v>1.29762</v>
      </c>
      <c r="M70" s="157">
        <f t="shared" si="25"/>
        <v>26.7</v>
      </c>
      <c r="N70" s="22"/>
      <c r="P70" s="37">
        <f t="shared" si="17"/>
        <v>11.139239999999999</v>
      </c>
      <c r="Q70" s="37">
        <f t="shared" si="18"/>
        <v>6.2291099999999995</v>
      </c>
      <c r="R70" s="37">
        <f t="shared" si="19"/>
        <v>8.0340299999999996</v>
      </c>
      <c r="S70" s="37">
        <f t="shared" si="20"/>
        <v>1.29762</v>
      </c>
      <c r="T70" s="37">
        <f t="shared" si="26"/>
        <v>26.7</v>
      </c>
    </row>
    <row r="71" spans="1:20">
      <c r="A71" s="8" t="s">
        <v>113</v>
      </c>
      <c r="B71" s="202">
        <v>26.7</v>
      </c>
      <c r="C71" s="202">
        <v>26.7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11.139239999999999</v>
      </c>
      <c r="J71" s="21">
        <f t="shared" si="22"/>
        <v>6.2291099999999995</v>
      </c>
      <c r="K71" s="21">
        <f t="shared" si="23"/>
        <v>8.0340299999999996</v>
      </c>
      <c r="L71" s="21">
        <f t="shared" si="24"/>
        <v>1.29762</v>
      </c>
      <c r="M71" s="157">
        <f t="shared" si="25"/>
        <v>26.7</v>
      </c>
      <c r="N71" s="22"/>
      <c r="P71" s="37">
        <f t="shared" si="17"/>
        <v>11.139239999999999</v>
      </c>
      <c r="Q71" s="37">
        <f t="shared" si="18"/>
        <v>6.2291099999999995</v>
      </c>
      <c r="R71" s="37">
        <f t="shared" si="19"/>
        <v>8.0340299999999996</v>
      </c>
      <c r="S71" s="37">
        <f t="shared" si="20"/>
        <v>1.29762</v>
      </c>
      <c r="T71" s="37">
        <f t="shared" si="26"/>
        <v>26.7</v>
      </c>
    </row>
    <row r="72" spans="1:20">
      <c r="A72" s="8" t="s">
        <v>114</v>
      </c>
      <c r="B72" s="202">
        <v>26.7</v>
      </c>
      <c r="C72" s="202">
        <v>26.7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11.139239999999999</v>
      </c>
      <c r="J72" s="21">
        <f t="shared" si="22"/>
        <v>6.2291099999999995</v>
      </c>
      <c r="K72" s="21">
        <f t="shared" si="23"/>
        <v>8.0340299999999996</v>
      </c>
      <c r="L72" s="21">
        <f t="shared" si="24"/>
        <v>1.29762</v>
      </c>
      <c r="M72" s="157">
        <f t="shared" si="25"/>
        <v>26.7</v>
      </c>
      <c r="N72" s="22"/>
      <c r="P72" s="37">
        <f t="shared" si="17"/>
        <v>11.139239999999999</v>
      </c>
      <c r="Q72" s="37">
        <f t="shared" si="18"/>
        <v>6.2291099999999995</v>
      </c>
      <c r="R72" s="37">
        <f t="shared" si="19"/>
        <v>8.0340299999999996</v>
      </c>
      <c r="S72" s="37">
        <f t="shared" si="20"/>
        <v>1.29762</v>
      </c>
      <c r="T72" s="37">
        <f t="shared" si="26"/>
        <v>26.7</v>
      </c>
    </row>
    <row r="73" spans="1:20">
      <c r="A73" s="8" t="s">
        <v>115</v>
      </c>
      <c r="B73" s="202">
        <v>26.7</v>
      </c>
      <c r="C73" s="202">
        <v>26.7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11.139239999999999</v>
      </c>
      <c r="J73" s="21">
        <f t="shared" si="22"/>
        <v>6.2291099999999995</v>
      </c>
      <c r="K73" s="21">
        <f t="shared" si="23"/>
        <v>8.0340299999999996</v>
      </c>
      <c r="L73" s="21">
        <f t="shared" si="24"/>
        <v>1.29762</v>
      </c>
      <c r="M73" s="157">
        <f t="shared" si="25"/>
        <v>26.7</v>
      </c>
      <c r="N73" s="22"/>
      <c r="P73" s="37">
        <f t="shared" si="17"/>
        <v>11.139239999999999</v>
      </c>
      <c r="Q73" s="37">
        <f t="shared" si="18"/>
        <v>6.2291099999999995</v>
      </c>
      <c r="R73" s="37">
        <f t="shared" si="19"/>
        <v>8.0340299999999996</v>
      </c>
      <c r="S73" s="37">
        <f t="shared" si="20"/>
        <v>1.29762</v>
      </c>
      <c r="T73" s="37">
        <f t="shared" si="26"/>
        <v>26.7</v>
      </c>
    </row>
    <row r="74" spans="1:20">
      <c r="A74" s="8" t="s">
        <v>116</v>
      </c>
      <c r="B74" s="202">
        <v>26.7</v>
      </c>
      <c r="C74" s="202">
        <v>26.7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11.139239999999999</v>
      </c>
      <c r="J74" s="21">
        <f t="shared" si="22"/>
        <v>6.2291099999999995</v>
      </c>
      <c r="K74" s="21">
        <f t="shared" si="23"/>
        <v>8.0340299999999996</v>
      </c>
      <c r="L74" s="21">
        <f t="shared" si="24"/>
        <v>1.29762</v>
      </c>
      <c r="M74" s="157">
        <f t="shared" si="25"/>
        <v>26.7</v>
      </c>
      <c r="N74" s="22"/>
      <c r="P74" s="37">
        <f t="shared" si="17"/>
        <v>11.139239999999999</v>
      </c>
      <c r="Q74" s="37">
        <f t="shared" si="18"/>
        <v>6.2291099999999995</v>
      </c>
      <c r="R74" s="37">
        <f t="shared" si="19"/>
        <v>8.0340299999999996</v>
      </c>
      <c r="S74" s="37">
        <f t="shared" si="20"/>
        <v>1.29762</v>
      </c>
      <c r="T74" s="37">
        <f t="shared" si="26"/>
        <v>26.7</v>
      </c>
    </row>
    <row r="75" spans="1:20">
      <c r="A75" s="8" t="s">
        <v>117</v>
      </c>
      <c r="B75" s="202">
        <v>26.7</v>
      </c>
      <c r="C75" s="202">
        <v>26.7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11.139239999999999</v>
      </c>
      <c r="J75" s="21">
        <f t="shared" si="22"/>
        <v>6.2291099999999995</v>
      </c>
      <c r="K75" s="21">
        <f t="shared" si="23"/>
        <v>8.0340299999999996</v>
      </c>
      <c r="L75" s="21">
        <f t="shared" si="24"/>
        <v>1.29762</v>
      </c>
      <c r="M75" s="157">
        <f t="shared" si="25"/>
        <v>26.7</v>
      </c>
      <c r="N75" s="22"/>
      <c r="P75" s="37">
        <f t="shared" si="17"/>
        <v>11.139239999999999</v>
      </c>
      <c r="Q75" s="37">
        <f t="shared" si="18"/>
        <v>6.2291099999999995</v>
      </c>
      <c r="R75" s="37">
        <f t="shared" si="19"/>
        <v>8.0340299999999996</v>
      </c>
      <c r="S75" s="37">
        <f t="shared" si="20"/>
        <v>1.29762</v>
      </c>
      <c r="T75" s="37">
        <f t="shared" si="26"/>
        <v>26.7</v>
      </c>
    </row>
    <row r="76" spans="1:20">
      <c r="A76" s="8" t="s">
        <v>118</v>
      </c>
      <c r="B76" s="202">
        <v>26.7</v>
      </c>
      <c r="C76" s="202">
        <v>26.7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11.139239999999999</v>
      </c>
      <c r="J76" s="21">
        <f t="shared" si="22"/>
        <v>6.2291099999999995</v>
      </c>
      <c r="K76" s="21">
        <f t="shared" si="23"/>
        <v>8.0340299999999996</v>
      </c>
      <c r="L76" s="21">
        <f t="shared" si="24"/>
        <v>1.29762</v>
      </c>
      <c r="M76" s="157">
        <f t="shared" si="25"/>
        <v>26.7</v>
      </c>
      <c r="N76" s="22"/>
      <c r="P76" s="37">
        <f t="shared" si="17"/>
        <v>11.139239999999999</v>
      </c>
      <c r="Q76" s="37">
        <f t="shared" si="18"/>
        <v>6.2291099999999995</v>
      </c>
      <c r="R76" s="37">
        <f t="shared" si="19"/>
        <v>8.0340299999999996</v>
      </c>
      <c r="S76" s="37">
        <f t="shared" si="20"/>
        <v>1.29762</v>
      </c>
      <c r="T76" s="37">
        <f t="shared" si="26"/>
        <v>26.7</v>
      </c>
    </row>
    <row r="77" spans="1:20">
      <c r="A77" s="8" t="s">
        <v>119</v>
      </c>
      <c r="B77" s="202">
        <v>26.7</v>
      </c>
      <c r="C77" s="202">
        <v>26.7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11.139239999999999</v>
      </c>
      <c r="J77" s="21">
        <f t="shared" si="22"/>
        <v>6.2291099999999995</v>
      </c>
      <c r="K77" s="21">
        <f t="shared" si="23"/>
        <v>8.0340299999999996</v>
      </c>
      <c r="L77" s="21">
        <f t="shared" si="24"/>
        <v>1.29762</v>
      </c>
      <c r="M77" s="157">
        <f t="shared" si="25"/>
        <v>26.7</v>
      </c>
      <c r="N77" s="22"/>
      <c r="P77" s="37">
        <f t="shared" si="17"/>
        <v>11.139239999999999</v>
      </c>
      <c r="Q77" s="37">
        <f t="shared" si="18"/>
        <v>6.2291099999999995</v>
      </c>
      <c r="R77" s="37">
        <f t="shared" si="19"/>
        <v>8.0340299999999996</v>
      </c>
      <c r="S77" s="37">
        <f t="shared" si="20"/>
        <v>1.29762</v>
      </c>
      <c r="T77" s="37">
        <f t="shared" si="26"/>
        <v>26.7</v>
      </c>
    </row>
    <row r="78" spans="1:20">
      <c r="A78" s="8" t="s">
        <v>120</v>
      </c>
      <c r="B78" s="202">
        <v>26.7</v>
      </c>
      <c r="C78" s="202">
        <v>26.7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11.139239999999999</v>
      </c>
      <c r="J78" s="21">
        <f t="shared" si="22"/>
        <v>6.2291099999999995</v>
      </c>
      <c r="K78" s="21">
        <f t="shared" si="23"/>
        <v>8.0340299999999996</v>
      </c>
      <c r="L78" s="21">
        <f t="shared" si="24"/>
        <v>1.29762</v>
      </c>
      <c r="M78" s="157">
        <f t="shared" si="25"/>
        <v>26.7</v>
      </c>
      <c r="N78" s="22"/>
      <c r="P78" s="37">
        <f t="shared" si="17"/>
        <v>11.139239999999999</v>
      </c>
      <c r="Q78" s="37">
        <f t="shared" si="18"/>
        <v>6.2291099999999995</v>
      </c>
      <c r="R78" s="37">
        <f t="shared" si="19"/>
        <v>8.0340299999999996</v>
      </c>
      <c r="S78" s="37">
        <f t="shared" si="20"/>
        <v>1.29762</v>
      </c>
      <c r="T78" s="37">
        <f t="shared" si="26"/>
        <v>26.7</v>
      </c>
    </row>
    <row r="79" spans="1:20">
      <c r="A79" s="8" t="s">
        <v>121</v>
      </c>
      <c r="B79" s="202">
        <v>26.7</v>
      </c>
      <c r="C79" s="202">
        <v>26.7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11.139239999999999</v>
      </c>
      <c r="J79" s="21">
        <f t="shared" si="22"/>
        <v>6.2291099999999995</v>
      </c>
      <c r="K79" s="21">
        <f t="shared" si="23"/>
        <v>8.0340299999999996</v>
      </c>
      <c r="L79" s="21">
        <f t="shared" si="24"/>
        <v>1.29762</v>
      </c>
      <c r="M79" s="157">
        <f t="shared" si="25"/>
        <v>26.7</v>
      </c>
      <c r="N79" s="22"/>
      <c r="P79" s="37">
        <f t="shared" si="17"/>
        <v>11.139239999999999</v>
      </c>
      <c r="Q79" s="37">
        <f t="shared" si="18"/>
        <v>6.2291099999999995</v>
      </c>
      <c r="R79" s="37">
        <f t="shared" si="19"/>
        <v>8.0340299999999996</v>
      </c>
      <c r="S79" s="37">
        <f t="shared" si="20"/>
        <v>1.29762</v>
      </c>
      <c r="T79" s="37">
        <f t="shared" si="26"/>
        <v>26.7</v>
      </c>
    </row>
    <row r="80" spans="1:20">
      <c r="A80" s="8" t="s">
        <v>122</v>
      </c>
      <c r="B80" s="202">
        <v>26.7</v>
      </c>
      <c r="C80" s="202">
        <v>26.7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11.139239999999999</v>
      </c>
      <c r="J80" s="21">
        <f t="shared" si="22"/>
        <v>6.2291099999999995</v>
      </c>
      <c r="K80" s="21">
        <f t="shared" si="23"/>
        <v>8.0340299999999996</v>
      </c>
      <c r="L80" s="21">
        <f t="shared" si="24"/>
        <v>1.29762</v>
      </c>
      <c r="M80" s="157">
        <f t="shared" si="25"/>
        <v>26.7</v>
      </c>
      <c r="N80" s="22"/>
      <c r="P80" s="37">
        <f t="shared" si="17"/>
        <v>11.139239999999999</v>
      </c>
      <c r="Q80" s="37">
        <f t="shared" si="18"/>
        <v>6.2291099999999995</v>
      </c>
      <c r="R80" s="37">
        <f t="shared" si="19"/>
        <v>8.0340299999999996</v>
      </c>
      <c r="S80" s="37">
        <f t="shared" si="20"/>
        <v>1.29762</v>
      </c>
      <c r="T80" s="37">
        <f t="shared" si="26"/>
        <v>26.7</v>
      </c>
    </row>
    <row r="81" spans="1:20">
      <c r="A81" s="8" t="s">
        <v>123</v>
      </c>
      <c r="B81" s="202">
        <v>26.7</v>
      </c>
      <c r="C81" s="202">
        <v>26.7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11.139239999999999</v>
      </c>
      <c r="J81" s="21">
        <f t="shared" si="22"/>
        <v>6.2291099999999995</v>
      </c>
      <c r="K81" s="21">
        <f t="shared" si="23"/>
        <v>8.0340299999999996</v>
      </c>
      <c r="L81" s="21">
        <f t="shared" si="24"/>
        <v>1.29762</v>
      </c>
      <c r="M81" s="157">
        <f t="shared" si="25"/>
        <v>26.7</v>
      </c>
      <c r="N81" s="22"/>
      <c r="P81" s="37">
        <f t="shared" si="17"/>
        <v>11.139239999999999</v>
      </c>
      <c r="Q81" s="37">
        <f t="shared" si="18"/>
        <v>6.2291099999999995</v>
      </c>
      <c r="R81" s="37">
        <f t="shared" si="19"/>
        <v>8.0340299999999996</v>
      </c>
      <c r="S81" s="37">
        <f t="shared" si="20"/>
        <v>1.29762</v>
      </c>
      <c r="T81" s="37">
        <f t="shared" si="26"/>
        <v>26.7</v>
      </c>
    </row>
    <row r="82" spans="1:20">
      <c r="A82" s="8" t="s">
        <v>124</v>
      </c>
      <c r="B82" s="202">
        <v>26.7</v>
      </c>
      <c r="C82" s="202">
        <v>26.7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11.139239999999999</v>
      </c>
      <c r="J82" s="21">
        <f t="shared" si="22"/>
        <v>6.2291099999999995</v>
      </c>
      <c r="K82" s="21">
        <f t="shared" si="23"/>
        <v>8.0340299999999996</v>
      </c>
      <c r="L82" s="21">
        <f t="shared" si="24"/>
        <v>1.29762</v>
      </c>
      <c r="M82" s="157">
        <f t="shared" si="25"/>
        <v>26.7</v>
      </c>
      <c r="N82" s="22"/>
      <c r="P82" s="37">
        <f t="shared" si="17"/>
        <v>11.139239999999999</v>
      </c>
      <c r="Q82" s="37">
        <f t="shared" si="18"/>
        <v>6.2291099999999995</v>
      </c>
      <c r="R82" s="37">
        <f t="shared" si="19"/>
        <v>8.0340299999999996</v>
      </c>
      <c r="S82" s="37">
        <f t="shared" si="20"/>
        <v>1.29762</v>
      </c>
      <c r="T82" s="37">
        <f t="shared" si="26"/>
        <v>26.7</v>
      </c>
    </row>
    <row r="83" spans="1:20">
      <c r="A83" s="8" t="s">
        <v>125</v>
      </c>
      <c r="B83" s="202">
        <v>26.7</v>
      </c>
      <c r="C83" s="202">
        <v>26.7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11.139239999999999</v>
      </c>
      <c r="J83" s="21">
        <f t="shared" si="22"/>
        <v>6.2291099999999995</v>
      </c>
      <c r="K83" s="21">
        <f t="shared" si="23"/>
        <v>8.0340299999999996</v>
      </c>
      <c r="L83" s="21">
        <f t="shared" si="24"/>
        <v>1.29762</v>
      </c>
      <c r="M83" s="157">
        <f t="shared" si="25"/>
        <v>26.7</v>
      </c>
      <c r="N83" s="22"/>
      <c r="P83" s="37">
        <f t="shared" si="17"/>
        <v>11.139239999999999</v>
      </c>
      <c r="Q83" s="37">
        <f t="shared" si="18"/>
        <v>6.2291099999999995</v>
      </c>
      <c r="R83" s="37">
        <f t="shared" si="19"/>
        <v>8.0340299999999996</v>
      </c>
      <c r="S83" s="37">
        <f t="shared" si="20"/>
        <v>1.29762</v>
      </c>
      <c r="T83" s="37">
        <f t="shared" si="26"/>
        <v>26.7</v>
      </c>
    </row>
    <row r="84" spans="1:20">
      <c r="A84" s="8" t="s">
        <v>126</v>
      </c>
      <c r="B84" s="202">
        <v>26.7</v>
      </c>
      <c r="C84" s="202">
        <v>26.7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11.139239999999999</v>
      </c>
      <c r="J84" s="21">
        <f t="shared" si="22"/>
        <v>6.2291099999999995</v>
      </c>
      <c r="K84" s="21">
        <f t="shared" si="23"/>
        <v>8.0340299999999996</v>
      </c>
      <c r="L84" s="21">
        <f t="shared" si="24"/>
        <v>1.29762</v>
      </c>
      <c r="M84" s="157">
        <f t="shared" si="25"/>
        <v>26.7</v>
      </c>
      <c r="N84" s="22"/>
      <c r="P84" s="37">
        <f t="shared" si="17"/>
        <v>11.139239999999999</v>
      </c>
      <c r="Q84" s="37">
        <f t="shared" si="18"/>
        <v>6.2291099999999995</v>
      </c>
      <c r="R84" s="37">
        <f t="shared" si="19"/>
        <v>8.0340299999999996</v>
      </c>
      <c r="S84" s="37">
        <f t="shared" si="20"/>
        <v>1.29762</v>
      </c>
      <c r="T84" s="37">
        <f t="shared" si="26"/>
        <v>26.7</v>
      </c>
    </row>
    <row r="85" spans="1:20">
      <c r="A85" s="8" t="s">
        <v>127</v>
      </c>
      <c r="B85" s="202">
        <v>26.7</v>
      </c>
      <c r="C85" s="202">
        <v>26.7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11.139239999999999</v>
      </c>
      <c r="J85" s="21">
        <f t="shared" si="22"/>
        <v>6.2291099999999995</v>
      </c>
      <c r="K85" s="21">
        <f t="shared" si="23"/>
        <v>8.0340299999999996</v>
      </c>
      <c r="L85" s="21">
        <f t="shared" si="24"/>
        <v>1.29762</v>
      </c>
      <c r="M85" s="157">
        <f t="shared" si="25"/>
        <v>26.7</v>
      </c>
      <c r="N85" s="22"/>
      <c r="P85" s="37">
        <f t="shared" si="17"/>
        <v>11.139239999999999</v>
      </c>
      <c r="Q85" s="37">
        <f t="shared" si="18"/>
        <v>6.2291099999999995</v>
      </c>
      <c r="R85" s="37">
        <f t="shared" si="19"/>
        <v>8.0340299999999996</v>
      </c>
      <c r="S85" s="37">
        <f t="shared" si="20"/>
        <v>1.29762</v>
      </c>
      <c r="T85" s="37">
        <f t="shared" si="26"/>
        <v>26.7</v>
      </c>
    </row>
    <row r="86" spans="1:20">
      <c r="A86" s="8" t="s">
        <v>128</v>
      </c>
      <c r="B86" s="202">
        <v>26.7</v>
      </c>
      <c r="C86" s="202">
        <v>26.7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11.139239999999999</v>
      </c>
      <c r="J86" s="21">
        <f t="shared" si="22"/>
        <v>6.2291099999999995</v>
      </c>
      <c r="K86" s="21">
        <f t="shared" si="23"/>
        <v>8.0340299999999996</v>
      </c>
      <c r="L86" s="21">
        <f t="shared" si="24"/>
        <v>1.29762</v>
      </c>
      <c r="M86" s="157">
        <f t="shared" si="25"/>
        <v>26.7</v>
      </c>
      <c r="N86" s="22"/>
      <c r="P86" s="37">
        <f t="shared" si="17"/>
        <v>11.139239999999999</v>
      </c>
      <c r="Q86" s="37">
        <f t="shared" si="18"/>
        <v>6.2291099999999995</v>
      </c>
      <c r="R86" s="37">
        <f t="shared" si="19"/>
        <v>8.0340299999999996</v>
      </c>
      <c r="S86" s="37">
        <f t="shared" si="20"/>
        <v>1.29762</v>
      </c>
      <c r="T86" s="37">
        <f t="shared" si="26"/>
        <v>26.7</v>
      </c>
    </row>
    <row r="87" spans="1:20">
      <c r="A87" s="8" t="s">
        <v>129</v>
      </c>
      <c r="B87" s="202">
        <v>26.7</v>
      </c>
      <c r="C87" s="202">
        <v>26.7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11.139239999999999</v>
      </c>
      <c r="J87" s="21">
        <f t="shared" si="22"/>
        <v>6.2291099999999995</v>
      </c>
      <c r="K87" s="21">
        <f t="shared" si="23"/>
        <v>8.0340299999999996</v>
      </c>
      <c r="L87" s="21">
        <f t="shared" si="24"/>
        <v>1.29762</v>
      </c>
      <c r="M87" s="157">
        <f t="shared" si="25"/>
        <v>26.7</v>
      </c>
      <c r="N87" s="22"/>
      <c r="P87" s="37">
        <f t="shared" si="17"/>
        <v>11.139239999999999</v>
      </c>
      <c r="Q87" s="37">
        <f t="shared" si="18"/>
        <v>6.2291099999999995</v>
      </c>
      <c r="R87" s="37">
        <f t="shared" si="19"/>
        <v>8.0340299999999996</v>
      </c>
      <c r="S87" s="37">
        <f t="shared" si="20"/>
        <v>1.29762</v>
      </c>
      <c r="T87" s="37">
        <f t="shared" si="26"/>
        <v>26.7</v>
      </c>
    </row>
    <row r="88" spans="1:20">
      <c r="A88" s="8" t="s">
        <v>130</v>
      </c>
      <c r="B88" s="202">
        <v>26.7</v>
      </c>
      <c r="C88" s="202">
        <v>26.7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11.139239999999999</v>
      </c>
      <c r="J88" s="21">
        <f t="shared" si="22"/>
        <v>6.2291099999999995</v>
      </c>
      <c r="K88" s="21">
        <f t="shared" si="23"/>
        <v>8.0340299999999996</v>
      </c>
      <c r="L88" s="21">
        <f t="shared" si="24"/>
        <v>1.29762</v>
      </c>
      <c r="M88" s="157">
        <f t="shared" si="25"/>
        <v>26.7</v>
      </c>
      <c r="N88" s="22"/>
      <c r="P88" s="37">
        <f t="shared" si="17"/>
        <v>11.139239999999999</v>
      </c>
      <c r="Q88" s="37">
        <f t="shared" si="18"/>
        <v>6.2291099999999995</v>
      </c>
      <c r="R88" s="37">
        <f t="shared" si="19"/>
        <v>8.0340299999999996</v>
      </c>
      <c r="S88" s="37">
        <f t="shared" si="20"/>
        <v>1.29762</v>
      </c>
      <c r="T88" s="37">
        <f t="shared" si="26"/>
        <v>26.7</v>
      </c>
    </row>
    <row r="89" spans="1:20">
      <c r="A89" s="8" t="s">
        <v>131</v>
      </c>
      <c r="B89" s="202">
        <v>26.7</v>
      </c>
      <c r="C89" s="202">
        <v>26.7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11.139239999999999</v>
      </c>
      <c r="J89" s="21">
        <f t="shared" si="22"/>
        <v>6.2291099999999995</v>
      </c>
      <c r="K89" s="21">
        <f t="shared" si="23"/>
        <v>8.0340299999999996</v>
      </c>
      <c r="L89" s="21">
        <f t="shared" si="24"/>
        <v>1.29762</v>
      </c>
      <c r="M89" s="157">
        <f t="shared" si="25"/>
        <v>26.7</v>
      </c>
      <c r="N89" s="22"/>
      <c r="P89" s="37">
        <f t="shared" si="17"/>
        <v>11.139239999999999</v>
      </c>
      <c r="Q89" s="37">
        <f t="shared" si="18"/>
        <v>6.2291099999999995</v>
      </c>
      <c r="R89" s="37">
        <f t="shared" si="19"/>
        <v>8.0340299999999996</v>
      </c>
      <c r="S89" s="37">
        <f t="shared" si="20"/>
        <v>1.29762</v>
      </c>
      <c r="T89" s="37">
        <f t="shared" si="26"/>
        <v>26.7</v>
      </c>
    </row>
    <row r="90" spans="1:20">
      <c r="A90" s="8" t="s">
        <v>132</v>
      </c>
      <c r="B90" s="202">
        <v>26.7</v>
      </c>
      <c r="C90" s="202">
        <v>26.7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11.139239999999999</v>
      </c>
      <c r="J90" s="21">
        <f t="shared" si="22"/>
        <v>6.2291099999999995</v>
      </c>
      <c r="K90" s="21">
        <f t="shared" si="23"/>
        <v>8.0340299999999996</v>
      </c>
      <c r="L90" s="21">
        <f t="shared" si="24"/>
        <v>1.29762</v>
      </c>
      <c r="M90" s="157">
        <f t="shared" si="25"/>
        <v>26.7</v>
      </c>
      <c r="N90" s="22"/>
      <c r="P90" s="37">
        <f t="shared" si="17"/>
        <v>11.139239999999999</v>
      </c>
      <c r="Q90" s="37">
        <f t="shared" si="18"/>
        <v>6.2291099999999995</v>
      </c>
      <c r="R90" s="37">
        <f t="shared" si="19"/>
        <v>8.0340299999999996</v>
      </c>
      <c r="S90" s="37">
        <f t="shared" si="20"/>
        <v>1.29762</v>
      </c>
      <c r="T90" s="37">
        <f t="shared" si="26"/>
        <v>26.7</v>
      </c>
    </row>
    <row r="91" spans="1:20">
      <c r="A91" s="8" t="s">
        <v>133</v>
      </c>
      <c r="B91" s="202">
        <v>26.7</v>
      </c>
      <c r="C91" s="202">
        <v>26.7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11.139239999999999</v>
      </c>
      <c r="J91" s="21">
        <f t="shared" si="22"/>
        <v>6.2291099999999995</v>
      </c>
      <c r="K91" s="21">
        <f t="shared" si="23"/>
        <v>8.0340299999999996</v>
      </c>
      <c r="L91" s="21">
        <f t="shared" si="24"/>
        <v>1.29762</v>
      </c>
      <c r="M91" s="157">
        <f t="shared" si="25"/>
        <v>26.7</v>
      </c>
      <c r="N91" s="22"/>
      <c r="P91" s="37">
        <f t="shared" si="17"/>
        <v>11.139239999999999</v>
      </c>
      <c r="Q91" s="37">
        <f t="shared" si="18"/>
        <v>6.2291099999999995</v>
      </c>
      <c r="R91" s="37">
        <f t="shared" si="19"/>
        <v>8.0340299999999996</v>
      </c>
      <c r="S91" s="37">
        <f t="shared" si="20"/>
        <v>1.29762</v>
      </c>
      <c r="T91" s="37">
        <f t="shared" si="26"/>
        <v>26.7</v>
      </c>
    </row>
    <row r="92" spans="1:20">
      <c r="A92" s="8" t="s">
        <v>134</v>
      </c>
      <c r="B92" s="202">
        <v>26.7</v>
      </c>
      <c r="C92" s="202">
        <v>26.7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11.139239999999999</v>
      </c>
      <c r="J92" s="21">
        <f t="shared" si="22"/>
        <v>6.2291099999999995</v>
      </c>
      <c r="K92" s="21">
        <f t="shared" si="23"/>
        <v>8.0340299999999996</v>
      </c>
      <c r="L92" s="21">
        <f t="shared" si="24"/>
        <v>1.29762</v>
      </c>
      <c r="M92" s="157">
        <f t="shared" si="25"/>
        <v>26.7</v>
      </c>
      <c r="N92" s="22"/>
      <c r="P92" s="37">
        <f t="shared" si="17"/>
        <v>11.139239999999999</v>
      </c>
      <c r="Q92" s="37">
        <f t="shared" si="18"/>
        <v>6.2291099999999995</v>
      </c>
      <c r="R92" s="37">
        <f t="shared" si="19"/>
        <v>8.0340299999999996</v>
      </c>
      <c r="S92" s="37">
        <f t="shared" si="20"/>
        <v>1.29762</v>
      </c>
      <c r="T92" s="37">
        <f t="shared" si="26"/>
        <v>26.7</v>
      </c>
    </row>
    <row r="93" spans="1:20">
      <c r="A93" s="8" t="s">
        <v>135</v>
      </c>
      <c r="B93" s="202">
        <v>26.7</v>
      </c>
      <c r="C93" s="202">
        <v>26.7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11.139239999999999</v>
      </c>
      <c r="J93" s="21">
        <f t="shared" si="22"/>
        <v>6.2291099999999995</v>
      </c>
      <c r="K93" s="21">
        <f t="shared" si="23"/>
        <v>8.0340299999999996</v>
      </c>
      <c r="L93" s="21">
        <f t="shared" si="24"/>
        <v>1.29762</v>
      </c>
      <c r="M93" s="157">
        <f t="shared" si="25"/>
        <v>26.7</v>
      </c>
      <c r="N93" s="22"/>
      <c r="P93" s="37">
        <f t="shared" si="17"/>
        <v>11.139239999999999</v>
      </c>
      <c r="Q93" s="37">
        <f t="shared" si="18"/>
        <v>6.2291099999999995</v>
      </c>
      <c r="R93" s="37">
        <f t="shared" si="19"/>
        <v>8.0340299999999996</v>
      </c>
      <c r="S93" s="37">
        <f t="shared" si="20"/>
        <v>1.29762</v>
      </c>
      <c r="T93" s="37">
        <f t="shared" si="26"/>
        <v>26.7</v>
      </c>
    </row>
    <row r="94" spans="1:20">
      <c r="A94" s="8" t="s">
        <v>136</v>
      </c>
      <c r="B94" s="202">
        <v>26.7</v>
      </c>
      <c r="C94" s="202">
        <v>26.7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11.139239999999999</v>
      </c>
      <c r="J94" s="21">
        <f t="shared" si="22"/>
        <v>6.2291099999999995</v>
      </c>
      <c r="K94" s="21">
        <f t="shared" si="23"/>
        <v>8.0340299999999996</v>
      </c>
      <c r="L94" s="21">
        <f t="shared" si="24"/>
        <v>1.29762</v>
      </c>
      <c r="M94" s="157">
        <f t="shared" si="25"/>
        <v>26.7</v>
      </c>
      <c r="N94" s="22"/>
      <c r="P94" s="37">
        <f t="shared" si="17"/>
        <v>11.139239999999999</v>
      </c>
      <c r="Q94" s="37">
        <f t="shared" si="18"/>
        <v>6.2291099999999995</v>
      </c>
      <c r="R94" s="37">
        <f t="shared" si="19"/>
        <v>8.0340299999999996</v>
      </c>
      <c r="S94" s="37">
        <f t="shared" si="20"/>
        <v>1.29762</v>
      </c>
      <c r="T94" s="37">
        <f t="shared" si="26"/>
        <v>26.7</v>
      </c>
    </row>
    <row r="95" spans="1:20">
      <c r="A95" s="8" t="s">
        <v>137</v>
      </c>
      <c r="B95" s="202">
        <v>26.7</v>
      </c>
      <c r="C95" s="202">
        <v>26.7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11.139239999999999</v>
      </c>
      <c r="J95" s="21">
        <f t="shared" si="22"/>
        <v>6.2291099999999995</v>
      </c>
      <c r="K95" s="21">
        <f t="shared" si="23"/>
        <v>8.0340299999999996</v>
      </c>
      <c r="L95" s="21">
        <f t="shared" si="24"/>
        <v>1.29762</v>
      </c>
      <c r="M95" s="157">
        <f t="shared" si="25"/>
        <v>26.7</v>
      </c>
      <c r="N95" s="22"/>
      <c r="P95" s="37">
        <f t="shared" si="17"/>
        <v>11.139239999999999</v>
      </c>
      <c r="Q95" s="37">
        <f t="shared" si="18"/>
        <v>6.2291099999999995</v>
      </c>
      <c r="R95" s="37">
        <f t="shared" si="19"/>
        <v>8.0340299999999996</v>
      </c>
      <c r="S95" s="37">
        <f t="shared" si="20"/>
        <v>1.29762</v>
      </c>
      <c r="T95" s="37">
        <f t="shared" si="26"/>
        <v>26.7</v>
      </c>
    </row>
    <row r="96" spans="1:20">
      <c r="A96" s="8" t="s">
        <v>138</v>
      </c>
      <c r="B96" s="202">
        <v>26.7</v>
      </c>
      <c r="C96" s="202">
        <v>26.7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11.139239999999999</v>
      </c>
      <c r="J96" s="21">
        <f t="shared" si="22"/>
        <v>6.2291099999999995</v>
      </c>
      <c r="K96" s="21">
        <f t="shared" si="23"/>
        <v>8.0340299999999996</v>
      </c>
      <c r="L96" s="21">
        <f t="shared" si="24"/>
        <v>1.29762</v>
      </c>
      <c r="M96" s="157">
        <f t="shared" si="25"/>
        <v>26.7</v>
      </c>
      <c r="N96" s="22"/>
      <c r="P96" s="37">
        <f t="shared" si="17"/>
        <v>11.139239999999999</v>
      </c>
      <c r="Q96" s="37">
        <f t="shared" si="18"/>
        <v>6.2291099999999995</v>
      </c>
      <c r="R96" s="37">
        <f t="shared" si="19"/>
        <v>8.0340299999999996</v>
      </c>
      <c r="S96" s="37">
        <f t="shared" si="20"/>
        <v>1.29762</v>
      </c>
      <c r="T96" s="37">
        <f t="shared" si="26"/>
        <v>26.7</v>
      </c>
    </row>
    <row r="97" spans="1:23">
      <c r="A97" s="8" t="s">
        <v>139</v>
      </c>
      <c r="B97" s="202">
        <v>26.7</v>
      </c>
      <c r="C97" s="202">
        <v>26.7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11.139239999999999</v>
      </c>
      <c r="J97" s="21">
        <f t="shared" si="22"/>
        <v>6.2291099999999995</v>
      </c>
      <c r="K97" s="21">
        <f t="shared" si="23"/>
        <v>8.0340299999999996</v>
      </c>
      <c r="L97" s="21">
        <f t="shared" si="24"/>
        <v>1.29762</v>
      </c>
      <c r="M97" s="157">
        <f t="shared" si="25"/>
        <v>26.7</v>
      </c>
      <c r="N97" s="22"/>
      <c r="P97" s="37">
        <f t="shared" si="17"/>
        <v>11.139239999999999</v>
      </c>
      <c r="Q97" s="37">
        <f t="shared" si="18"/>
        <v>6.2291099999999995</v>
      </c>
      <c r="R97" s="37">
        <f t="shared" si="19"/>
        <v>8.0340299999999996</v>
      </c>
      <c r="S97" s="37">
        <f t="shared" si="20"/>
        <v>1.29762</v>
      </c>
      <c r="T97" s="37">
        <f t="shared" si="26"/>
        <v>26.7</v>
      </c>
    </row>
    <row r="98" spans="1:23" ht="15.75" thickBot="1">
      <c r="A98" s="8" t="s">
        <v>140</v>
      </c>
      <c r="B98" s="202">
        <v>26.7</v>
      </c>
      <c r="C98" s="202">
        <v>26.7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11.139239999999999</v>
      </c>
      <c r="J98" s="21">
        <f t="shared" si="22"/>
        <v>6.2291099999999995</v>
      </c>
      <c r="K98" s="21">
        <f t="shared" si="23"/>
        <v>8.0340299999999996</v>
      </c>
      <c r="L98" s="21">
        <f t="shared" si="24"/>
        <v>1.29762</v>
      </c>
      <c r="M98" s="157">
        <f t="shared" si="25"/>
        <v>26.7</v>
      </c>
      <c r="N98" s="22"/>
      <c r="P98" s="37">
        <f t="shared" si="17"/>
        <v>11.139239999999999</v>
      </c>
      <c r="Q98" s="37">
        <f t="shared" si="18"/>
        <v>6.2291099999999995</v>
      </c>
      <c r="R98" s="37">
        <f t="shared" si="19"/>
        <v>8.0340299999999996</v>
      </c>
      <c r="S98" s="37">
        <f t="shared" si="20"/>
        <v>1.29762</v>
      </c>
      <c r="T98" s="37">
        <f t="shared" si="26"/>
        <v>26.7</v>
      </c>
    </row>
    <row r="99" spans="1:23" ht="15.75" thickBot="1">
      <c r="A99" s="8" t="s">
        <v>171</v>
      </c>
      <c r="B99" s="20">
        <f t="shared" ref="B99:H99" si="27">SUM(B3:B98)/4000</f>
        <v>0.6407999999999997</v>
      </c>
      <c r="C99" s="20">
        <f t="shared" si="27"/>
        <v>0.6407999999999997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0.26734175999999948</v>
      </c>
      <c r="J99" s="158">
        <f t="shared" ref="J99:L99" si="28">SUM(J3:J98)/4000</f>
        <v>0.14949863999999985</v>
      </c>
      <c r="K99" s="158">
        <f t="shared" si="28"/>
        <v>0.19281672000000002</v>
      </c>
      <c r="L99" s="158">
        <f t="shared" si="28"/>
        <v>3.1142879999999949E-2</v>
      </c>
      <c r="M99" s="159">
        <f>SUM(M3:M98)/4000</f>
        <v>0.6407999999999997</v>
      </c>
      <c r="N99" s="23"/>
      <c r="P99" s="37">
        <f>SUM(P3:P98)/4000</f>
        <v>0.26734175999999948</v>
      </c>
      <c r="Q99" s="37">
        <f t="shared" ref="Q99:S99" si="29">SUM(Q3:Q98)/4000</f>
        <v>0.14949863999999985</v>
      </c>
      <c r="R99" s="37">
        <f t="shared" si="29"/>
        <v>0.19281672000000002</v>
      </c>
      <c r="S99" s="37">
        <f t="shared" si="29"/>
        <v>3.1142879999999949E-2</v>
      </c>
      <c r="T99" s="37">
        <f t="shared" si="26"/>
        <v>0.64079999999999937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45375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0.48</v>
      </c>
      <c r="N3" s="71">
        <v>0</v>
      </c>
      <c r="O3" s="53">
        <v>-204</v>
      </c>
      <c r="P3" s="53">
        <v>0</v>
      </c>
      <c r="Q3" s="53">
        <v>0</v>
      </c>
      <c r="R3" s="53">
        <v>0</v>
      </c>
      <c r="S3" s="72">
        <v>0</v>
      </c>
      <c r="U3" s="73">
        <v>0.48</v>
      </c>
      <c r="V3" s="74">
        <v>-204</v>
      </c>
      <c r="W3">
        <v>0</v>
      </c>
      <c r="X3">
        <v>-204</v>
      </c>
      <c r="Y3">
        <v>0.48</v>
      </c>
      <c r="Z3">
        <v>0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-199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-199</v>
      </c>
      <c r="W4">
        <v>0</v>
      </c>
      <c r="X4">
        <v>-199</v>
      </c>
      <c r="Y4">
        <v>0</v>
      </c>
      <c r="Z4">
        <v>0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-206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-206</v>
      </c>
      <c r="W5">
        <v>0</v>
      </c>
      <c r="X5">
        <v>-206</v>
      </c>
      <c r="Y5">
        <v>0</v>
      </c>
      <c r="Z5">
        <v>0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-206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-206</v>
      </c>
      <c r="W6">
        <v>0</v>
      </c>
      <c r="X6">
        <v>-206</v>
      </c>
      <c r="Y6">
        <v>0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-224.26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-224.26</v>
      </c>
      <c r="W7">
        <v>0</v>
      </c>
      <c r="X7">
        <v>-224.26</v>
      </c>
      <c r="Y7">
        <v>0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-231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-231</v>
      </c>
      <c r="W8">
        <v>0</v>
      </c>
      <c r="X8">
        <v>-231</v>
      </c>
      <c r="Y8">
        <v>0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-241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-241</v>
      </c>
      <c r="W9">
        <v>0</v>
      </c>
      <c r="X9">
        <v>-241</v>
      </c>
      <c r="Y9">
        <v>0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-246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-246</v>
      </c>
      <c r="W10">
        <v>0</v>
      </c>
      <c r="X10">
        <v>-246</v>
      </c>
      <c r="Y10">
        <v>0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-245.18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-245.18</v>
      </c>
      <c r="W11">
        <v>0</v>
      </c>
      <c r="X11">
        <v>-245.18</v>
      </c>
      <c r="Y11">
        <v>0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-254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-254</v>
      </c>
      <c r="W12">
        <v>0</v>
      </c>
      <c r="X12">
        <v>-254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-249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-249</v>
      </c>
      <c r="W13">
        <v>0</v>
      </c>
      <c r="X13">
        <v>-249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-254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-254</v>
      </c>
      <c r="W14">
        <v>0</v>
      </c>
      <c r="X14">
        <v>-254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-239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-239</v>
      </c>
      <c r="W15">
        <v>0</v>
      </c>
      <c r="X15">
        <v>-239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-249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-249</v>
      </c>
      <c r="W16">
        <v>0</v>
      </c>
      <c r="X16">
        <v>-249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0.1</v>
      </c>
      <c r="N17" s="73">
        <v>0</v>
      </c>
      <c r="O17" s="46">
        <v>-254</v>
      </c>
      <c r="P17" s="46">
        <v>0</v>
      </c>
      <c r="Q17" s="46">
        <v>0</v>
      </c>
      <c r="R17" s="46">
        <v>0</v>
      </c>
      <c r="S17" s="74">
        <v>0</v>
      </c>
      <c r="U17" s="73">
        <v>0.1</v>
      </c>
      <c r="V17" s="74">
        <v>-254</v>
      </c>
      <c r="W17">
        <v>0</v>
      </c>
      <c r="X17">
        <v>-254</v>
      </c>
      <c r="Y17">
        <v>0.1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0.39</v>
      </c>
      <c r="N18" s="73">
        <v>0</v>
      </c>
      <c r="O18" s="46">
        <v>-255.07</v>
      </c>
      <c r="P18" s="46">
        <v>0</v>
      </c>
      <c r="Q18" s="46">
        <v>0</v>
      </c>
      <c r="R18" s="46">
        <v>0</v>
      </c>
      <c r="S18" s="74">
        <v>0</v>
      </c>
      <c r="U18" s="73">
        <v>0.39</v>
      </c>
      <c r="V18" s="74">
        <v>-255.07</v>
      </c>
      <c r="W18">
        <v>0</v>
      </c>
      <c r="X18">
        <v>-255.07</v>
      </c>
      <c r="Y18">
        <v>0.39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2.9</v>
      </c>
      <c r="N19" s="73">
        <v>0</v>
      </c>
      <c r="O19" s="46">
        <v>-254</v>
      </c>
      <c r="P19" s="46">
        <v>0</v>
      </c>
      <c r="Q19" s="46">
        <v>0</v>
      </c>
      <c r="R19" s="46">
        <v>0</v>
      </c>
      <c r="S19" s="74">
        <v>0</v>
      </c>
      <c r="U19" s="73">
        <v>2.9</v>
      </c>
      <c r="V19" s="74">
        <v>-254</v>
      </c>
      <c r="W19">
        <v>0</v>
      </c>
      <c r="X19">
        <v>-254</v>
      </c>
      <c r="Y19">
        <v>2.9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2.41</v>
      </c>
      <c r="N20" s="73">
        <v>0</v>
      </c>
      <c r="O20" s="46">
        <v>-250.02</v>
      </c>
      <c r="P20" s="46">
        <v>0</v>
      </c>
      <c r="Q20" s="46">
        <v>0</v>
      </c>
      <c r="R20" s="46">
        <v>0</v>
      </c>
      <c r="S20" s="74">
        <v>0</v>
      </c>
      <c r="U20" s="73">
        <v>2.41</v>
      </c>
      <c r="V20" s="74">
        <v>-250.02</v>
      </c>
      <c r="W20">
        <v>0</v>
      </c>
      <c r="X20">
        <v>-250.02</v>
      </c>
      <c r="Y20">
        <v>2.41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1.93</v>
      </c>
      <c r="N21" s="73">
        <v>0</v>
      </c>
      <c r="O21" s="46">
        <v>-259</v>
      </c>
      <c r="P21" s="46">
        <v>0</v>
      </c>
      <c r="Q21" s="46">
        <v>0</v>
      </c>
      <c r="R21" s="46">
        <v>0</v>
      </c>
      <c r="S21" s="74">
        <v>0</v>
      </c>
      <c r="U21" s="73">
        <v>1.93</v>
      </c>
      <c r="V21" s="74">
        <v>-259</v>
      </c>
      <c r="W21">
        <v>0</v>
      </c>
      <c r="X21">
        <v>-259</v>
      </c>
      <c r="Y21">
        <v>1.93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4.0599999999999996</v>
      </c>
      <c r="N22" s="73">
        <v>0</v>
      </c>
      <c r="O22" s="46">
        <v>-255.34</v>
      </c>
      <c r="P22" s="46">
        <v>0</v>
      </c>
      <c r="Q22" s="46">
        <v>0</v>
      </c>
      <c r="R22" s="46">
        <v>0</v>
      </c>
      <c r="S22" s="74">
        <v>0</v>
      </c>
      <c r="U22" s="73">
        <v>4.0599999999999996</v>
      </c>
      <c r="V22" s="74">
        <v>-255.34</v>
      </c>
      <c r="W22">
        <v>0</v>
      </c>
      <c r="X22">
        <v>-255.34</v>
      </c>
      <c r="Y22">
        <v>4.0599999999999996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7.14</v>
      </c>
      <c r="N23" s="73">
        <v>0</v>
      </c>
      <c r="O23" s="46">
        <v>-256</v>
      </c>
      <c r="P23" s="46">
        <v>0</v>
      </c>
      <c r="Q23" s="46">
        <v>0</v>
      </c>
      <c r="R23" s="46">
        <v>0</v>
      </c>
      <c r="S23" s="74">
        <v>0</v>
      </c>
      <c r="U23" s="73">
        <v>7.14</v>
      </c>
      <c r="V23" s="74">
        <v>-256</v>
      </c>
      <c r="W23">
        <v>0</v>
      </c>
      <c r="X23">
        <v>-256</v>
      </c>
      <c r="Y23">
        <v>7.14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8.69</v>
      </c>
      <c r="N24" s="73">
        <v>0</v>
      </c>
      <c r="O24" s="46">
        <v>-246</v>
      </c>
      <c r="P24" s="46">
        <v>0</v>
      </c>
      <c r="Q24" s="46">
        <v>0</v>
      </c>
      <c r="R24" s="46">
        <v>0</v>
      </c>
      <c r="S24" s="74">
        <v>0</v>
      </c>
      <c r="U24" s="73">
        <v>8.69</v>
      </c>
      <c r="V24" s="74">
        <v>-246</v>
      </c>
      <c r="W24">
        <v>0</v>
      </c>
      <c r="X24">
        <v>-246</v>
      </c>
      <c r="Y24">
        <v>8.69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5.79</v>
      </c>
      <c r="N25" s="73">
        <v>0</v>
      </c>
      <c r="O25" s="46">
        <v>-246</v>
      </c>
      <c r="P25" s="46">
        <v>0</v>
      </c>
      <c r="Q25" s="46">
        <v>0</v>
      </c>
      <c r="R25" s="46">
        <v>0</v>
      </c>
      <c r="S25" s="74">
        <v>0</v>
      </c>
      <c r="U25" s="73">
        <v>5.79</v>
      </c>
      <c r="V25" s="74">
        <v>-246</v>
      </c>
      <c r="W25">
        <v>0</v>
      </c>
      <c r="X25">
        <v>-246</v>
      </c>
      <c r="Y25">
        <v>5.79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6.28</v>
      </c>
      <c r="N26" s="73">
        <v>0</v>
      </c>
      <c r="O26" s="46">
        <v>-241</v>
      </c>
      <c r="P26" s="46">
        <v>0</v>
      </c>
      <c r="Q26" s="46">
        <v>0</v>
      </c>
      <c r="R26" s="46">
        <v>0</v>
      </c>
      <c r="S26" s="74">
        <v>0</v>
      </c>
      <c r="U26" s="73">
        <v>6.28</v>
      </c>
      <c r="V26" s="74">
        <v>-241</v>
      </c>
      <c r="W26">
        <v>0</v>
      </c>
      <c r="X26">
        <v>-241</v>
      </c>
      <c r="Y26">
        <v>6.28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4.1500000000000004</v>
      </c>
      <c r="N27" s="73">
        <v>0</v>
      </c>
      <c r="O27" s="46">
        <v>-266</v>
      </c>
      <c r="P27" s="46">
        <v>-47</v>
      </c>
      <c r="Q27" s="46">
        <v>0</v>
      </c>
      <c r="R27" s="46">
        <v>0</v>
      </c>
      <c r="S27" s="74">
        <v>0</v>
      </c>
      <c r="U27" s="73">
        <v>4.1500000000000004</v>
      </c>
      <c r="V27" s="74">
        <v>-313</v>
      </c>
      <c r="W27">
        <v>0</v>
      </c>
      <c r="X27">
        <v>-266</v>
      </c>
      <c r="Y27">
        <v>4.1500000000000004</v>
      </c>
      <c r="Z27">
        <v>-47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6.86</v>
      </c>
      <c r="N28" s="73">
        <v>0</v>
      </c>
      <c r="O28" s="46">
        <v>-259</v>
      </c>
      <c r="P28" s="46">
        <v>-93</v>
      </c>
      <c r="Q28" s="46">
        <v>0</v>
      </c>
      <c r="R28" s="46">
        <v>0</v>
      </c>
      <c r="S28" s="74">
        <v>0</v>
      </c>
      <c r="U28" s="73">
        <v>6.86</v>
      </c>
      <c r="V28" s="74">
        <v>-352</v>
      </c>
      <c r="W28">
        <v>0</v>
      </c>
      <c r="X28">
        <v>-259</v>
      </c>
      <c r="Y28">
        <v>6.86</v>
      </c>
      <c r="Z28">
        <v>-93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8.8800000000000008</v>
      </c>
      <c r="N29" s="73">
        <v>0</v>
      </c>
      <c r="O29" s="46">
        <v>-254</v>
      </c>
      <c r="P29" s="46">
        <v>-68</v>
      </c>
      <c r="Q29" s="46">
        <v>0</v>
      </c>
      <c r="R29" s="46">
        <v>0</v>
      </c>
      <c r="S29" s="74">
        <v>0</v>
      </c>
      <c r="U29" s="73">
        <v>8.8800000000000008</v>
      </c>
      <c r="V29" s="74">
        <v>-322</v>
      </c>
      <c r="W29">
        <v>0</v>
      </c>
      <c r="X29">
        <v>-254</v>
      </c>
      <c r="Y29">
        <v>8.8800000000000008</v>
      </c>
      <c r="Z29">
        <v>-68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5.12</v>
      </c>
      <c r="N30" s="73">
        <v>0</v>
      </c>
      <c r="O30" s="46">
        <v>-229</v>
      </c>
      <c r="P30" s="46">
        <v>-43</v>
      </c>
      <c r="Q30" s="46">
        <v>0</v>
      </c>
      <c r="R30" s="46">
        <v>0</v>
      </c>
      <c r="S30" s="74">
        <v>0</v>
      </c>
      <c r="U30" s="73">
        <v>5.12</v>
      </c>
      <c r="V30" s="74">
        <v>-272</v>
      </c>
      <c r="W30">
        <v>0</v>
      </c>
      <c r="X30">
        <v>-229</v>
      </c>
      <c r="Y30">
        <v>5.12</v>
      </c>
      <c r="Z30">
        <v>-43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4.54</v>
      </c>
      <c r="N31" s="73">
        <v>0</v>
      </c>
      <c r="O31" s="46">
        <v>-209</v>
      </c>
      <c r="P31" s="46">
        <v>-23</v>
      </c>
      <c r="Q31" s="46">
        <v>0</v>
      </c>
      <c r="R31" s="46">
        <v>0</v>
      </c>
      <c r="S31" s="74">
        <v>0</v>
      </c>
      <c r="U31" s="73">
        <v>4.54</v>
      </c>
      <c r="V31" s="74">
        <v>-232</v>
      </c>
      <c r="W31">
        <v>0</v>
      </c>
      <c r="X31">
        <v>-209</v>
      </c>
      <c r="Y31">
        <v>4.54</v>
      </c>
      <c r="Z31">
        <v>-23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6.18</v>
      </c>
      <c r="N32" s="73">
        <v>0</v>
      </c>
      <c r="O32" s="46">
        <v>-175</v>
      </c>
      <c r="P32" s="46">
        <v>-6</v>
      </c>
      <c r="Q32" s="46">
        <v>0</v>
      </c>
      <c r="R32" s="46">
        <v>0</v>
      </c>
      <c r="S32" s="74">
        <v>0</v>
      </c>
      <c r="U32" s="73">
        <v>6.18</v>
      </c>
      <c r="V32" s="74">
        <v>-181</v>
      </c>
      <c r="W32">
        <v>0</v>
      </c>
      <c r="X32">
        <v>-175</v>
      </c>
      <c r="Y32">
        <v>6.18</v>
      </c>
      <c r="Z32">
        <v>-6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3.48</v>
      </c>
      <c r="N33" s="73">
        <v>0</v>
      </c>
      <c r="O33" s="46">
        <v>-174</v>
      </c>
      <c r="P33" s="46">
        <v>0</v>
      </c>
      <c r="Q33" s="46">
        <v>0</v>
      </c>
      <c r="R33" s="46">
        <v>0</v>
      </c>
      <c r="S33" s="74">
        <v>0</v>
      </c>
      <c r="U33" s="73">
        <v>3.48</v>
      </c>
      <c r="V33" s="74">
        <v>-174</v>
      </c>
      <c r="W33">
        <v>0</v>
      </c>
      <c r="X33">
        <v>-174</v>
      </c>
      <c r="Y33">
        <v>3.48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5.7</v>
      </c>
      <c r="N34" s="73">
        <v>0</v>
      </c>
      <c r="O34" s="46">
        <v>-156</v>
      </c>
      <c r="P34" s="46">
        <v>0</v>
      </c>
      <c r="Q34" s="46">
        <v>0</v>
      </c>
      <c r="R34" s="46">
        <v>0</v>
      </c>
      <c r="S34" s="74">
        <v>0</v>
      </c>
      <c r="U34" s="73">
        <v>5.7</v>
      </c>
      <c r="V34" s="74">
        <v>-156</v>
      </c>
      <c r="W34">
        <v>0</v>
      </c>
      <c r="X34">
        <v>-156</v>
      </c>
      <c r="Y34">
        <v>5.7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4.54</v>
      </c>
      <c r="N35" s="73">
        <v>0</v>
      </c>
      <c r="O35" s="46">
        <v>-166</v>
      </c>
      <c r="P35" s="46">
        <v>0</v>
      </c>
      <c r="Q35" s="46">
        <v>0</v>
      </c>
      <c r="R35" s="46">
        <v>0</v>
      </c>
      <c r="S35" s="74">
        <v>0</v>
      </c>
      <c r="U35" s="73">
        <v>4.54</v>
      </c>
      <c r="V35" s="74">
        <v>-166</v>
      </c>
      <c r="W35">
        <v>0</v>
      </c>
      <c r="X35">
        <v>-166</v>
      </c>
      <c r="Y35">
        <v>4.54</v>
      </c>
      <c r="Z35">
        <v>0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4.4400000000000004</v>
      </c>
      <c r="N36" s="73">
        <v>0</v>
      </c>
      <c r="O36" s="46">
        <v>-184</v>
      </c>
      <c r="P36" s="46">
        <v>0</v>
      </c>
      <c r="Q36" s="46">
        <v>0</v>
      </c>
      <c r="R36" s="46">
        <v>0</v>
      </c>
      <c r="S36" s="74">
        <v>0</v>
      </c>
      <c r="U36" s="73">
        <v>4.4400000000000004</v>
      </c>
      <c r="V36" s="74">
        <v>-184</v>
      </c>
      <c r="W36">
        <v>0</v>
      </c>
      <c r="X36">
        <v>-184</v>
      </c>
      <c r="Y36">
        <v>4.4400000000000004</v>
      </c>
      <c r="Z36">
        <v>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6.76</v>
      </c>
      <c r="N37" s="73">
        <v>0</v>
      </c>
      <c r="O37" s="46">
        <v>-208.5</v>
      </c>
      <c r="P37" s="46">
        <v>0</v>
      </c>
      <c r="Q37" s="46">
        <v>0</v>
      </c>
      <c r="R37" s="46">
        <v>0</v>
      </c>
      <c r="S37" s="74">
        <v>0</v>
      </c>
      <c r="U37" s="73">
        <v>6.76</v>
      </c>
      <c r="V37" s="74">
        <v>-208.5</v>
      </c>
      <c r="W37">
        <v>0</v>
      </c>
      <c r="X37">
        <v>-208.5</v>
      </c>
      <c r="Y37">
        <v>6.76</v>
      </c>
      <c r="Z37">
        <v>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4.54</v>
      </c>
      <c r="N38" s="73">
        <v>0</v>
      </c>
      <c r="O38" s="46">
        <v>-199</v>
      </c>
      <c r="P38" s="46">
        <v>0</v>
      </c>
      <c r="Q38" s="46">
        <v>0</v>
      </c>
      <c r="R38" s="46">
        <v>0</v>
      </c>
      <c r="S38" s="74">
        <v>0</v>
      </c>
      <c r="U38" s="73">
        <v>4.54</v>
      </c>
      <c r="V38" s="74">
        <v>-199</v>
      </c>
      <c r="W38">
        <v>0</v>
      </c>
      <c r="X38">
        <v>-199</v>
      </c>
      <c r="Y38">
        <v>4.54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4.1500000000000004</v>
      </c>
      <c r="N39" s="73">
        <v>0</v>
      </c>
      <c r="O39" s="46">
        <v>-194</v>
      </c>
      <c r="P39" s="46">
        <v>0</v>
      </c>
      <c r="Q39" s="46">
        <v>0</v>
      </c>
      <c r="R39" s="46">
        <v>0</v>
      </c>
      <c r="S39" s="74">
        <v>0</v>
      </c>
      <c r="U39" s="73">
        <v>4.1500000000000004</v>
      </c>
      <c r="V39" s="74">
        <v>-194</v>
      </c>
      <c r="W39">
        <v>0</v>
      </c>
      <c r="X39">
        <v>-194</v>
      </c>
      <c r="Y39">
        <v>4.1500000000000004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4.0599999999999996</v>
      </c>
      <c r="N40" s="73">
        <v>0</v>
      </c>
      <c r="O40" s="46">
        <v>-209</v>
      </c>
      <c r="P40" s="46">
        <v>0</v>
      </c>
      <c r="Q40" s="46">
        <v>0</v>
      </c>
      <c r="R40" s="46">
        <v>0</v>
      </c>
      <c r="S40" s="74">
        <v>0</v>
      </c>
      <c r="U40" s="73">
        <v>4.0599999999999996</v>
      </c>
      <c r="V40" s="74">
        <v>-209</v>
      </c>
      <c r="W40">
        <v>0</v>
      </c>
      <c r="X40">
        <v>-209</v>
      </c>
      <c r="Y40">
        <v>4.0599999999999996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3.19</v>
      </c>
      <c r="N41" s="73">
        <v>0</v>
      </c>
      <c r="O41" s="46">
        <v>-229</v>
      </c>
      <c r="P41" s="46">
        <v>0</v>
      </c>
      <c r="Q41" s="46">
        <v>0</v>
      </c>
      <c r="R41" s="46">
        <v>0</v>
      </c>
      <c r="S41" s="74">
        <v>0</v>
      </c>
      <c r="U41" s="73">
        <v>3.19</v>
      </c>
      <c r="V41" s="74">
        <v>-229</v>
      </c>
      <c r="W41">
        <v>0</v>
      </c>
      <c r="X41">
        <v>-229</v>
      </c>
      <c r="Y41">
        <v>3.19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2.99</v>
      </c>
      <c r="N42" s="73">
        <v>0</v>
      </c>
      <c r="O42" s="46">
        <v>-209</v>
      </c>
      <c r="P42" s="46">
        <v>0</v>
      </c>
      <c r="Q42" s="46">
        <v>0</v>
      </c>
      <c r="R42" s="46">
        <v>0</v>
      </c>
      <c r="S42" s="74">
        <v>0</v>
      </c>
      <c r="U42" s="73">
        <v>2.99</v>
      </c>
      <c r="V42" s="74">
        <v>-209</v>
      </c>
      <c r="W42">
        <v>0</v>
      </c>
      <c r="X42">
        <v>-209</v>
      </c>
      <c r="Y42">
        <v>2.99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4.1500000000000004</v>
      </c>
      <c r="N43" s="73">
        <v>0</v>
      </c>
      <c r="O43" s="46">
        <v>-204</v>
      </c>
      <c r="P43" s="46">
        <v>0</v>
      </c>
      <c r="Q43" s="46">
        <v>0</v>
      </c>
      <c r="R43" s="46">
        <v>0</v>
      </c>
      <c r="S43" s="74">
        <v>0</v>
      </c>
      <c r="U43" s="73">
        <v>4.1500000000000004</v>
      </c>
      <c r="V43" s="74">
        <v>-204</v>
      </c>
      <c r="W43">
        <v>0</v>
      </c>
      <c r="X43">
        <v>-204</v>
      </c>
      <c r="Y43">
        <v>4.1500000000000004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5.5</v>
      </c>
      <c r="N44" s="73">
        <v>0</v>
      </c>
      <c r="O44" s="46">
        <v>-214</v>
      </c>
      <c r="P44" s="46">
        <v>0</v>
      </c>
      <c r="Q44" s="46">
        <v>0</v>
      </c>
      <c r="R44" s="46">
        <v>0</v>
      </c>
      <c r="S44" s="74">
        <v>0</v>
      </c>
      <c r="U44" s="73">
        <v>5.5</v>
      </c>
      <c r="V44" s="74">
        <v>-214</v>
      </c>
      <c r="W44">
        <v>0</v>
      </c>
      <c r="X44">
        <v>-214</v>
      </c>
      <c r="Y44">
        <v>5.5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5.0199999999999996</v>
      </c>
      <c r="N45" s="73">
        <v>0</v>
      </c>
      <c r="O45" s="46">
        <v>-264</v>
      </c>
      <c r="P45" s="46">
        <v>0</v>
      </c>
      <c r="Q45" s="46">
        <v>0</v>
      </c>
      <c r="R45" s="46">
        <v>0</v>
      </c>
      <c r="S45" s="74">
        <v>0</v>
      </c>
      <c r="U45" s="73">
        <v>5.0199999999999996</v>
      </c>
      <c r="V45" s="74">
        <v>-264</v>
      </c>
      <c r="W45">
        <v>0</v>
      </c>
      <c r="X45">
        <v>-264</v>
      </c>
      <c r="Y45">
        <v>5.0199999999999996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-224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-224</v>
      </c>
      <c r="W46">
        <v>0</v>
      </c>
      <c r="X46">
        <v>-224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0.19</v>
      </c>
      <c r="N47" s="73">
        <v>0</v>
      </c>
      <c r="O47" s="46">
        <v>-219</v>
      </c>
      <c r="P47" s="46">
        <v>0</v>
      </c>
      <c r="Q47" s="46">
        <v>0</v>
      </c>
      <c r="R47" s="46">
        <v>0</v>
      </c>
      <c r="S47" s="74">
        <v>0</v>
      </c>
      <c r="U47" s="73">
        <v>0.19</v>
      </c>
      <c r="V47" s="74">
        <v>-219</v>
      </c>
      <c r="W47">
        <v>0</v>
      </c>
      <c r="X47">
        <v>-219</v>
      </c>
      <c r="Y47">
        <v>0.19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0.39</v>
      </c>
      <c r="N48" s="73">
        <v>0</v>
      </c>
      <c r="O48" s="46">
        <v>-224</v>
      </c>
      <c r="P48" s="46">
        <v>0</v>
      </c>
      <c r="Q48" s="46">
        <v>0</v>
      </c>
      <c r="R48" s="46">
        <v>0</v>
      </c>
      <c r="S48" s="74">
        <v>0</v>
      </c>
      <c r="U48" s="73">
        <v>0.39</v>
      </c>
      <c r="V48" s="74">
        <v>-224</v>
      </c>
      <c r="W48">
        <v>0</v>
      </c>
      <c r="X48">
        <v>-224</v>
      </c>
      <c r="Y48">
        <v>0.39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1.74</v>
      </c>
      <c r="N49" s="73">
        <v>0</v>
      </c>
      <c r="O49" s="46">
        <v>-234</v>
      </c>
      <c r="P49" s="46">
        <v>0</v>
      </c>
      <c r="Q49" s="46">
        <v>0</v>
      </c>
      <c r="R49" s="46">
        <v>0</v>
      </c>
      <c r="S49" s="74">
        <v>0</v>
      </c>
      <c r="U49" s="73">
        <v>1.74</v>
      </c>
      <c r="V49" s="74">
        <v>-234</v>
      </c>
      <c r="W49">
        <v>0</v>
      </c>
      <c r="X49">
        <v>-234</v>
      </c>
      <c r="Y49">
        <v>1.74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2.8</v>
      </c>
      <c r="N50" s="73">
        <v>0</v>
      </c>
      <c r="O50" s="46">
        <v>-224</v>
      </c>
      <c r="P50" s="46">
        <v>0</v>
      </c>
      <c r="Q50" s="46">
        <v>0</v>
      </c>
      <c r="R50" s="46">
        <v>0</v>
      </c>
      <c r="S50" s="74">
        <v>0</v>
      </c>
      <c r="U50" s="73">
        <v>2.8</v>
      </c>
      <c r="V50" s="74">
        <v>-224</v>
      </c>
      <c r="W50">
        <v>0</v>
      </c>
      <c r="X50">
        <v>-224</v>
      </c>
      <c r="Y50">
        <v>2.8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3.67</v>
      </c>
      <c r="N51" s="73">
        <v>0</v>
      </c>
      <c r="O51" s="46">
        <v>-224</v>
      </c>
      <c r="P51" s="46">
        <v>0</v>
      </c>
      <c r="Q51" s="46">
        <v>0</v>
      </c>
      <c r="R51" s="46">
        <v>0</v>
      </c>
      <c r="S51" s="74">
        <v>0</v>
      </c>
      <c r="U51" s="73">
        <v>3.67</v>
      </c>
      <c r="V51" s="74">
        <v>-224</v>
      </c>
      <c r="W51">
        <v>0</v>
      </c>
      <c r="X51">
        <v>-224</v>
      </c>
      <c r="Y51">
        <v>3.67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5.0199999999999996</v>
      </c>
      <c r="N52" s="73">
        <v>0</v>
      </c>
      <c r="O52" s="46">
        <v>-219</v>
      </c>
      <c r="P52" s="46">
        <v>0</v>
      </c>
      <c r="Q52" s="46">
        <v>0</v>
      </c>
      <c r="R52" s="46">
        <v>0</v>
      </c>
      <c r="S52" s="74">
        <v>0</v>
      </c>
      <c r="U52" s="73">
        <v>5.0199999999999996</v>
      </c>
      <c r="V52" s="74">
        <v>-219</v>
      </c>
      <c r="W52">
        <v>0</v>
      </c>
      <c r="X52">
        <v>-219</v>
      </c>
      <c r="Y52">
        <v>5.0199999999999996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2.61</v>
      </c>
      <c r="N53" s="73">
        <v>0</v>
      </c>
      <c r="O53" s="46">
        <v>-213</v>
      </c>
      <c r="P53" s="46">
        <v>0</v>
      </c>
      <c r="Q53" s="46">
        <v>0</v>
      </c>
      <c r="R53" s="46">
        <v>0</v>
      </c>
      <c r="S53" s="74">
        <v>0</v>
      </c>
      <c r="U53" s="73">
        <v>2.61</v>
      </c>
      <c r="V53" s="74">
        <v>-213</v>
      </c>
      <c r="W53">
        <v>0</v>
      </c>
      <c r="X53">
        <v>-213</v>
      </c>
      <c r="Y53">
        <v>2.61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6.66</v>
      </c>
      <c r="N54" s="73">
        <v>0</v>
      </c>
      <c r="O54" s="46">
        <v>-223</v>
      </c>
      <c r="P54" s="46">
        <v>0</v>
      </c>
      <c r="Q54" s="46">
        <v>0</v>
      </c>
      <c r="R54" s="46">
        <v>0</v>
      </c>
      <c r="S54" s="74">
        <v>0</v>
      </c>
      <c r="U54" s="73">
        <v>6.66</v>
      </c>
      <c r="V54" s="74">
        <v>-223</v>
      </c>
      <c r="W54">
        <v>0</v>
      </c>
      <c r="X54">
        <v>-223</v>
      </c>
      <c r="Y54">
        <v>6.66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5.6</v>
      </c>
      <c r="N55" s="73">
        <v>0</v>
      </c>
      <c r="O55" s="46">
        <v>-233</v>
      </c>
      <c r="P55" s="46">
        <v>0</v>
      </c>
      <c r="Q55" s="46">
        <v>0</v>
      </c>
      <c r="R55" s="46">
        <v>0</v>
      </c>
      <c r="S55" s="74">
        <v>0</v>
      </c>
      <c r="U55" s="73">
        <v>5.6</v>
      </c>
      <c r="V55" s="74">
        <v>-233</v>
      </c>
      <c r="W55">
        <v>0</v>
      </c>
      <c r="X55">
        <v>-233</v>
      </c>
      <c r="Y55">
        <v>5.6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3.57</v>
      </c>
      <c r="N56" s="73">
        <v>0</v>
      </c>
      <c r="O56" s="46">
        <v>-243</v>
      </c>
      <c r="P56" s="46">
        <v>0</v>
      </c>
      <c r="Q56" s="46">
        <v>0</v>
      </c>
      <c r="R56" s="46">
        <v>0</v>
      </c>
      <c r="S56" s="74">
        <v>0</v>
      </c>
      <c r="U56" s="73">
        <v>3.57</v>
      </c>
      <c r="V56" s="74">
        <v>-243</v>
      </c>
      <c r="W56">
        <v>0</v>
      </c>
      <c r="X56">
        <v>-243</v>
      </c>
      <c r="Y56">
        <v>3.57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6.66</v>
      </c>
      <c r="N57" s="73">
        <v>0</v>
      </c>
      <c r="O57" s="46">
        <v>-248</v>
      </c>
      <c r="P57" s="46">
        <v>0</v>
      </c>
      <c r="Q57" s="46">
        <v>0</v>
      </c>
      <c r="R57" s="46">
        <v>0</v>
      </c>
      <c r="S57" s="74">
        <v>0</v>
      </c>
      <c r="U57" s="73">
        <v>6.66</v>
      </c>
      <c r="V57" s="74">
        <v>-248</v>
      </c>
      <c r="W57">
        <v>0</v>
      </c>
      <c r="X57">
        <v>-248</v>
      </c>
      <c r="Y57">
        <v>6.66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6.08</v>
      </c>
      <c r="N58" s="73">
        <v>0</v>
      </c>
      <c r="O58" s="46">
        <v>-253</v>
      </c>
      <c r="P58" s="46">
        <v>0</v>
      </c>
      <c r="Q58" s="46">
        <v>0</v>
      </c>
      <c r="R58" s="46">
        <v>0</v>
      </c>
      <c r="S58" s="74">
        <v>0</v>
      </c>
      <c r="U58" s="73">
        <v>6.08</v>
      </c>
      <c r="V58" s="74">
        <v>-253</v>
      </c>
      <c r="W58">
        <v>0</v>
      </c>
      <c r="X58">
        <v>-253</v>
      </c>
      <c r="Y58">
        <v>6.08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5.99</v>
      </c>
      <c r="N59" s="73">
        <v>0</v>
      </c>
      <c r="O59" s="46">
        <v>-258</v>
      </c>
      <c r="P59" s="46">
        <v>0</v>
      </c>
      <c r="Q59" s="46">
        <v>0</v>
      </c>
      <c r="R59" s="46">
        <v>0</v>
      </c>
      <c r="S59" s="74">
        <v>0</v>
      </c>
      <c r="U59" s="73">
        <v>5.99</v>
      </c>
      <c r="V59" s="74">
        <v>-258</v>
      </c>
      <c r="W59">
        <v>0</v>
      </c>
      <c r="X59">
        <v>-258</v>
      </c>
      <c r="Y59">
        <v>5.99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5.7</v>
      </c>
      <c r="N60" s="73">
        <v>0</v>
      </c>
      <c r="O60" s="46">
        <v>-269</v>
      </c>
      <c r="P60" s="46">
        <v>0</v>
      </c>
      <c r="Q60" s="46">
        <v>0</v>
      </c>
      <c r="R60" s="46">
        <v>0</v>
      </c>
      <c r="S60" s="74">
        <v>0</v>
      </c>
      <c r="U60" s="73">
        <v>5.7</v>
      </c>
      <c r="V60" s="74">
        <v>-269</v>
      </c>
      <c r="W60">
        <v>0</v>
      </c>
      <c r="X60">
        <v>-269</v>
      </c>
      <c r="Y60">
        <v>5.7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7.05</v>
      </c>
      <c r="N61" s="73">
        <v>0</v>
      </c>
      <c r="O61" s="46">
        <v>-284</v>
      </c>
      <c r="P61" s="46">
        <v>0</v>
      </c>
      <c r="Q61" s="46">
        <v>0</v>
      </c>
      <c r="R61" s="46">
        <v>0</v>
      </c>
      <c r="S61" s="74">
        <v>0</v>
      </c>
      <c r="U61" s="73">
        <v>7.05</v>
      </c>
      <c r="V61" s="74">
        <v>-284</v>
      </c>
      <c r="W61">
        <v>0</v>
      </c>
      <c r="X61">
        <v>-284</v>
      </c>
      <c r="Y61">
        <v>7.05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7.43</v>
      </c>
      <c r="N62" s="73">
        <v>0</v>
      </c>
      <c r="O62" s="46">
        <v>-279</v>
      </c>
      <c r="P62" s="46">
        <v>0</v>
      </c>
      <c r="Q62" s="46">
        <v>0</v>
      </c>
      <c r="R62" s="46">
        <v>0</v>
      </c>
      <c r="S62" s="74">
        <v>0</v>
      </c>
      <c r="U62" s="73">
        <v>7.43</v>
      </c>
      <c r="V62" s="74">
        <v>-279</v>
      </c>
      <c r="W62">
        <v>0</v>
      </c>
      <c r="X62">
        <v>-279</v>
      </c>
      <c r="Y62">
        <v>7.43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7.43</v>
      </c>
      <c r="N63" s="73">
        <v>0</v>
      </c>
      <c r="O63" s="46">
        <v>-279</v>
      </c>
      <c r="P63" s="46">
        <v>0</v>
      </c>
      <c r="Q63" s="46">
        <v>0</v>
      </c>
      <c r="R63" s="46">
        <v>0</v>
      </c>
      <c r="S63" s="74">
        <v>0</v>
      </c>
      <c r="U63" s="73">
        <v>7.43</v>
      </c>
      <c r="V63" s="74">
        <v>-279</v>
      </c>
      <c r="W63">
        <v>0</v>
      </c>
      <c r="X63">
        <v>-279</v>
      </c>
      <c r="Y63">
        <v>7.43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9.3699999999999992</v>
      </c>
      <c r="N64" s="73">
        <v>0</v>
      </c>
      <c r="O64" s="46">
        <v>-274</v>
      </c>
      <c r="P64" s="46">
        <v>0</v>
      </c>
      <c r="Q64" s="46">
        <v>0</v>
      </c>
      <c r="R64" s="46">
        <v>0</v>
      </c>
      <c r="S64" s="74">
        <v>0</v>
      </c>
      <c r="U64" s="73">
        <v>9.3699999999999992</v>
      </c>
      <c r="V64" s="74">
        <v>-274</v>
      </c>
      <c r="W64">
        <v>0</v>
      </c>
      <c r="X64">
        <v>-274</v>
      </c>
      <c r="Y64">
        <v>9.3699999999999992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10.33</v>
      </c>
      <c r="N65" s="73">
        <v>0</v>
      </c>
      <c r="O65" s="46">
        <v>-279</v>
      </c>
      <c r="P65" s="46">
        <v>0</v>
      </c>
      <c r="Q65" s="46">
        <v>0</v>
      </c>
      <c r="R65" s="46">
        <v>0</v>
      </c>
      <c r="S65" s="74">
        <v>0</v>
      </c>
      <c r="U65" s="73">
        <v>10.33</v>
      </c>
      <c r="V65" s="74">
        <v>-279</v>
      </c>
      <c r="W65">
        <v>0</v>
      </c>
      <c r="X65">
        <v>-279</v>
      </c>
      <c r="Y65">
        <v>10.33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13.03</v>
      </c>
      <c r="N66" s="73">
        <v>0</v>
      </c>
      <c r="O66" s="46">
        <v>-274</v>
      </c>
      <c r="P66" s="46">
        <v>0</v>
      </c>
      <c r="Q66" s="46">
        <v>0</v>
      </c>
      <c r="R66" s="46">
        <v>0</v>
      </c>
      <c r="S66" s="74">
        <v>0</v>
      </c>
      <c r="U66" s="73">
        <v>13.03</v>
      </c>
      <c r="V66" s="74">
        <v>-274</v>
      </c>
      <c r="W66">
        <v>0</v>
      </c>
      <c r="X66">
        <v>-274</v>
      </c>
      <c r="Y66">
        <v>13.03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7.63</v>
      </c>
      <c r="N67" s="73">
        <v>0</v>
      </c>
      <c r="O67" s="46">
        <v>-269</v>
      </c>
      <c r="P67" s="46">
        <v>0</v>
      </c>
      <c r="Q67" s="46">
        <v>0</v>
      </c>
      <c r="R67" s="46">
        <v>0</v>
      </c>
      <c r="S67" s="74">
        <v>0</v>
      </c>
      <c r="U67" s="73">
        <v>7.63</v>
      </c>
      <c r="V67" s="74">
        <v>-269</v>
      </c>
      <c r="W67">
        <v>0</v>
      </c>
      <c r="X67">
        <v>-269</v>
      </c>
      <c r="Y67">
        <v>7.63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9.08</v>
      </c>
      <c r="N68" s="73">
        <v>0</v>
      </c>
      <c r="O68" s="46">
        <v>-259</v>
      </c>
      <c r="P68" s="46">
        <v>0</v>
      </c>
      <c r="Q68" s="46">
        <v>0</v>
      </c>
      <c r="R68" s="46">
        <v>0</v>
      </c>
      <c r="S68" s="74">
        <v>0</v>
      </c>
      <c r="U68" s="73">
        <v>9.08</v>
      </c>
      <c r="V68" s="74">
        <v>-259</v>
      </c>
      <c r="W68">
        <v>0</v>
      </c>
      <c r="X68">
        <v>-259</v>
      </c>
      <c r="Y68">
        <v>9.08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7.63</v>
      </c>
      <c r="N69" s="73">
        <v>0</v>
      </c>
      <c r="O69" s="46">
        <v>-239</v>
      </c>
      <c r="P69" s="46">
        <v>0</v>
      </c>
      <c r="Q69" s="46">
        <v>0</v>
      </c>
      <c r="R69" s="46">
        <v>0</v>
      </c>
      <c r="S69" s="74">
        <v>0</v>
      </c>
      <c r="U69" s="73">
        <v>7.63</v>
      </c>
      <c r="V69" s="74">
        <v>-239</v>
      </c>
      <c r="W69">
        <v>0</v>
      </c>
      <c r="X69">
        <v>-239</v>
      </c>
      <c r="Y69">
        <v>7.63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6.08</v>
      </c>
      <c r="N70" s="73">
        <v>0</v>
      </c>
      <c r="O70" s="46">
        <v>-239</v>
      </c>
      <c r="P70" s="46">
        <v>0</v>
      </c>
      <c r="Q70" s="46">
        <v>0</v>
      </c>
      <c r="R70" s="46">
        <v>0</v>
      </c>
      <c r="S70" s="74">
        <v>0</v>
      </c>
      <c r="U70" s="73">
        <v>6.08</v>
      </c>
      <c r="V70" s="74">
        <v>-239</v>
      </c>
      <c r="W70">
        <v>0</v>
      </c>
      <c r="X70">
        <v>-239</v>
      </c>
      <c r="Y70">
        <v>6.08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12.17</v>
      </c>
      <c r="N71" s="73">
        <v>0</v>
      </c>
      <c r="O71" s="46">
        <v>-199</v>
      </c>
      <c r="P71" s="46">
        <v>0</v>
      </c>
      <c r="Q71" s="46">
        <v>0</v>
      </c>
      <c r="R71" s="46">
        <v>0</v>
      </c>
      <c r="S71" s="74">
        <v>0</v>
      </c>
      <c r="U71" s="73">
        <v>12.17</v>
      </c>
      <c r="V71" s="74">
        <v>-199</v>
      </c>
      <c r="W71">
        <v>0</v>
      </c>
      <c r="X71">
        <v>-199</v>
      </c>
      <c r="Y71">
        <v>12.17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10.43</v>
      </c>
      <c r="N72" s="73">
        <v>0</v>
      </c>
      <c r="O72" s="46">
        <v>-169</v>
      </c>
      <c r="P72" s="46">
        <v>0</v>
      </c>
      <c r="Q72" s="46">
        <v>0</v>
      </c>
      <c r="R72" s="46">
        <v>0</v>
      </c>
      <c r="S72" s="74">
        <v>0</v>
      </c>
      <c r="U72" s="73">
        <v>10.43</v>
      </c>
      <c r="V72" s="74">
        <v>-169</v>
      </c>
      <c r="W72">
        <v>0</v>
      </c>
      <c r="X72">
        <v>-169</v>
      </c>
      <c r="Y72">
        <v>10.43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8.4</v>
      </c>
      <c r="N73" s="73">
        <v>0</v>
      </c>
      <c r="O73" s="46">
        <v>-144</v>
      </c>
      <c r="P73" s="46">
        <v>0</v>
      </c>
      <c r="Q73" s="46">
        <v>0</v>
      </c>
      <c r="R73" s="46">
        <v>0</v>
      </c>
      <c r="S73" s="74">
        <v>0</v>
      </c>
      <c r="U73" s="73">
        <v>8.4</v>
      </c>
      <c r="V73" s="74">
        <v>-144</v>
      </c>
      <c r="W73">
        <v>0</v>
      </c>
      <c r="X73">
        <v>-144</v>
      </c>
      <c r="Y73">
        <v>8.4</v>
      </c>
      <c r="Z73">
        <v>0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8.59</v>
      </c>
      <c r="N74" s="73">
        <v>0</v>
      </c>
      <c r="O74" s="46">
        <v>-139</v>
      </c>
      <c r="P74" s="46">
        <v>0</v>
      </c>
      <c r="Q74" s="46">
        <v>0</v>
      </c>
      <c r="R74" s="46">
        <v>0</v>
      </c>
      <c r="S74" s="74">
        <v>0</v>
      </c>
      <c r="U74" s="73">
        <v>8.59</v>
      </c>
      <c r="V74" s="74">
        <v>-139</v>
      </c>
      <c r="W74">
        <v>0</v>
      </c>
      <c r="X74">
        <v>-139</v>
      </c>
      <c r="Y74">
        <v>8.59</v>
      </c>
      <c r="Z74">
        <v>0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14.48</v>
      </c>
      <c r="N75" s="73">
        <v>0</v>
      </c>
      <c r="O75" s="46">
        <v>-114</v>
      </c>
      <c r="P75" s="46">
        <v>0</v>
      </c>
      <c r="Q75" s="46">
        <v>0</v>
      </c>
      <c r="R75" s="46">
        <v>0</v>
      </c>
      <c r="S75" s="74">
        <v>0</v>
      </c>
      <c r="U75" s="73">
        <v>14.48</v>
      </c>
      <c r="V75" s="74">
        <v>-114</v>
      </c>
      <c r="W75">
        <v>0</v>
      </c>
      <c r="X75">
        <v>-114</v>
      </c>
      <c r="Y75">
        <v>14.48</v>
      </c>
      <c r="Z75">
        <v>0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9.75</v>
      </c>
      <c r="N76" s="73">
        <v>0</v>
      </c>
      <c r="O76" s="46">
        <v>-114</v>
      </c>
      <c r="P76" s="46">
        <v>0</v>
      </c>
      <c r="Q76" s="46">
        <v>0</v>
      </c>
      <c r="R76" s="46">
        <v>0</v>
      </c>
      <c r="S76" s="74">
        <v>0</v>
      </c>
      <c r="U76" s="73">
        <v>9.75</v>
      </c>
      <c r="V76" s="74">
        <v>-114</v>
      </c>
      <c r="W76">
        <v>0</v>
      </c>
      <c r="X76">
        <v>-114</v>
      </c>
      <c r="Y76">
        <v>9.75</v>
      </c>
      <c r="Z76">
        <v>0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8.11</v>
      </c>
      <c r="N77" s="73">
        <v>0</v>
      </c>
      <c r="O77" s="46">
        <v>-109</v>
      </c>
      <c r="P77" s="46">
        <v>0</v>
      </c>
      <c r="Q77" s="46">
        <v>0</v>
      </c>
      <c r="R77" s="46">
        <v>0</v>
      </c>
      <c r="S77" s="74">
        <v>0</v>
      </c>
      <c r="U77" s="73">
        <v>8.11</v>
      </c>
      <c r="V77" s="74">
        <v>-109</v>
      </c>
      <c r="W77">
        <v>0</v>
      </c>
      <c r="X77">
        <v>-109</v>
      </c>
      <c r="Y77">
        <v>8.11</v>
      </c>
      <c r="Z77">
        <v>0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6.57</v>
      </c>
      <c r="N78" s="73">
        <v>0</v>
      </c>
      <c r="O78" s="46">
        <v>-106</v>
      </c>
      <c r="P78" s="46">
        <v>0</v>
      </c>
      <c r="Q78" s="46">
        <v>0</v>
      </c>
      <c r="R78" s="46">
        <v>0</v>
      </c>
      <c r="S78" s="74">
        <v>0</v>
      </c>
      <c r="U78" s="73">
        <v>6.57</v>
      </c>
      <c r="V78" s="74">
        <v>-106</v>
      </c>
      <c r="W78">
        <v>0</v>
      </c>
      <c r="X78">
        <v>-106</v>
      </c>
      <c r="Y78">
        <v>6.57</v>
      </c>
      <c r="Z78">
        <v>0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5.0199999999999996</v>
      </c>
      <c r="N79" s="73">
        <v>0</v>
      </c>
      <c r="O79" s="46">
        <v>-101</v>
      </c>
      <c r="P79" s="46">
        <v>0</v>
      </c>
      <c r="Q79" s="46">
        <v>0</v>
      </c>
      <c r="R79" s="46">
        <v>0</v>
      </c>
      <c r="S79" s="74">
        <v>0</v>
      </c>
      <c r="U79" s="73">
        <v>5.0199999999999996</v>
      </c>
      <c r="V79" s="74">
        <v>-101</v>
      </c>
      <c r="W79">
        <v>0</v>
      </c>
      <c r="X79">
        <v>-101</v>
      </c>
      <c r="Y79">
        <v>5.0199999999999996</v>
      </c>
      <c r="Z79">
        <v>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5.7</v>
      </c>
      <c r="N80" s="73">
        <v>0</v>
      </c>
      <c r="O80" s="46">
        <v>-94</v>
      </c>
      <c r="P80" s="46">
        <v>0</v>
      </c>
      <c r="Q80" s="46">
        <v>0</v>
      </c>
      <c r="R80" s="46">
        <v>0</v>
      </c>
      <c r="S80" s="74">
        <v>0</v>
      </c>
      <c r="U80" s="73">
        <v>5.7</v>
      </c>
      <c r="V80" s="74">
        <v>-94</v>
      </c>
      <c r="W80">
        <v>0</v>
      </c>
      <c r="X80">
        <v>-94</v>
      </c>
      <c r="Y80">
        <v>5.7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8.3000000000000007</v>
      </c>
      <c r="N81" s="73">
        <v>0</v>
      </c>
      <c r="O81" s="46">
        <v>-74</v>
      </c>
      <c r="P81" s="46">
        <v>0</v>
      </c>
      <c r="Q81" s="46">
        <v>0</v>
      </c>
      <c r="R81" s="46">
        <v>0</v>
      </c>
      <c r="S81" s="74">
        <v>0</v>
      </c>
      <c r="U81" s="73">
        <v>8.3000000000000007</v>
      </c>
      <c r="V81" s="74">
        <v>-74</v>
      </c>
      <c r="W81">
        <v>0</v>
      </c>
      <c r="X81">
        <v>-74</v>
      </c>
      <c r="Y81">
        <v>8.3000000000000007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8.69</v>
      </c>
      <c r="N82" s="73">
        <v>0</v>
      </c>
      <c r="O82" s="46">
        <v>-69</v>
      </c>
      <c r="P82" s="46">
        <v>0</v>
      </c>
      <c r="Q82" s="46">
        <v>0</v>
      </c>
      <c r="R82" s="46">
        <v>0</v>
      </c>
      <c r="S82" s="74">
        <v>0</v>
      </c>
      <c r="U82" s="73">
        <v>8.69</v>
      </c>
      <c r="V82" s="74">
        <v>-69</v>
      </c>
      <c r="W82">
        <v>0</v>
      </c>
      <c r="X82">
        <v>-69</v>
      </c>
      <c r="Y82">
        <v>8.69</v>
      </c>
      <c r="Z82">
        <v>0</v>
      </c>
    </row>
    <row r="83" spans="7:26">
      <c r="G83" t="s">
        <v>125</v>
      </c>
      <c r="H83" s="73">
        <v>51.17</v>
      </c>
      <c r="I83" s="46">
        <v>0</v>
      </c>
      <c r="J83" s="46">
        <v>0</v>
      </c>
      <c r="K83" s="46">
        <v>0</v>
      </c>
      <c r="L83" s="46">
        <v>0</v>
      </c>
      <c r="M83" s="74">
        <v>9.56</v>
      </c>
      <c r="N83" s="73">
        <v>0</v>
      </c>
      <c r="O83" s="46">
        <v>-16</v>
      </c>
      <c r="P83" s="46">
        <v>0</v>
      </c>
      <c r="Q83" s="46">
        <v>0</v>
      </c>
      <c r="R83" s="46">
        <v>0</v>
      </c>
      <c r="S83" s="74">
        <v>0</v>
      </c>
      <c r="U83" s="73">
        <v>60.73</v>
      </c>
      <c r="V83" s="74">
        <v>-16</v>
      </c>
      <c r="W83">
        <v>51.17</v>
      </c>
      <c r="X83">
        <v>-16</v>
      </c>
      <c r="Y83">
        <v>9.56</v>
      </c>
      <c r="Z83">
        <v>0</v>
      </c>
    </row>
    <row r="84" spans="7:26">
      <c r="G84" t="s">
        <v>126</v>
      </c>
      <c r="H84" s="73">
        <v>32.83</v>
      </c>
      <c r="I84" s="46">
        <v>0</v>
      </c>
      <c r="J84" s="46">
        <v>0</v>
      </c>
      <c r="K84" s="46">
        <v>0</v>
      </c>
      <c r="L84" s="46">
        <v>0</v>
      </c>
      <c r="M84" s="74">
        <v>8.59</v>
      </c>
      <c r="N84" s="73">
        <v>0</v>
      </c>
      <c r="O84" s="46">
        <v>-11</v>
      </c>
      <c r="P84" s="46">
        <v>0</v>
      </c>
      <c r="Q84" s="46">
        <v>0</v>
      </c>
      <c r="R84" s="46">
        <v>0</v>
      </c>
      <c r="S84" s="74">
        <v>0</v>
      </c>
      <c r="U84" s="73">
        <v>41.42</v>
      </c>
      <c r="V84" s="74">
        <v>-11</v>
      </c>
      <c r="W84">
        <v>32.83</v>
      </c>
      <c r="X84">
        <v>-11</v>
      </c>
      <c r="Y84">
        <v>8.59</v>
      </c>
      <c r="Z84">
        <v>0</v>
      </c>
    </row>
    <row r="85" spans="7:26">
      <c r="G85" t="s">
        <v>127</v>
      </c>
      <c r="H85" s="73">
        <v>34.76</v>
      </c>
      <c r="I85" s="46">
        <v>0</v>
      </c>
      <c r="J85" s="46">
        <v>0</v>
      </c>
      <c r="K85" s="46">
        <v>0</v>
      </c>
      <c r="L85" s="46">
        <v>0</v>
      </c>
      <c r="M85" s="74">
        <v>9.27</v>
      </c>
      <c r="N85" s="73">
        <v>0</v>
      </c>
      <c r="O85" s="46">
        <v>-21</v>
      </c>
      <c r="P85" s="46">
        <v>0</v>
      </c>
      <c r="Q85" s="46">
        <v>0</v>
      </c>
      <c r="R85" s="46">
        <v>0</v>
      </c>
      <c r="S85" s="74">
        <v>0</v>
      </c>
      <c r="U85" s="73">
        <v>44.03</v>
      </c>
      <c r="V85" s="74">
        <v>-21</v>
      </c>
      <c r="W85">
        <v>34.76</v>
      </c>
      <c r="X85">
        <v>-21</v>
      </c>
      <c r="Y85">
        <v>9.27</v>
      </c>
      <c r="Z85">
        <v>0</v>
      </c>
    </row>
    <row r="86" spans="7:26">
      <c r="G86" t="s">
        <v>128</v>
      </c>
      <c r="H86" s="73">
        <v>8.69</v>
      </c>
      <c r="I86" s="46">
        <v>0</v>
      </c>
      <c r="J86" s="46">
        <v>0</v>
      </c>
      <c r="K86" s="46">
        <v>0</v>
      </c>
      <c r="L86" s="46">
        <v>0</v>
      </c>
      <c r="M86" s="74">
        <v>9.85</v>
      </c>
      <c r="N86" s="73">
        <v>0</v>
      </c>
      <c r="O86" s="46">
        <v>-34</v>
      </c>
      <c r="P86" s="46">
        <v>0</v>
      </c>
      <c r="Q86" s="46">
        <v>0</v>
      </c>
      <c r="R86" s="46">
        <v>0</v>
      </c>
      <c r="S86" s="74">
        <v>0</v>
      </c>
      <c r="U86" s="73">
        <v>18.54</v>
      </c>
      <c r="V86" s="74">
        <v>-34</v>
      </c>
      <c r="W86">
        <v>8.69</v>
      </c>
      <c r="X86">
        <v>-34</v>
      </c>
      <c r="Y86">
        <v>9.85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6.47</v>
      </c>
      <c r="N87" s="73">
        <v>0</v>
      </c>
      <c r="O87" s="46">
        <v>-36</v>
      </c>
      <c r="P87" s="46">
        <v>0</v>
      </c>
      <c r="Q87" s="46">
        <v>0</v>
      </c>
      <c r="R87" s="46">
        <v>0</v>
      </c>
      <c r="S87" s="74">
        <v>0</v>
      </c>
      <c r="U87" s="73">
        <v>6.47</v>
      </c>
      <c r="V87" s="74">
        <v>-36</v>
      </c>
      <c r="W87">
        <v>0</v>
      </c>
      <c r="X87">
        <v>-36</v>
      </c>
      <c r="Y87">
        <v>6.47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8.01</v>
      </c>
      <c r="N88" s="73">
        <v>0</v>
      </c>
      <c r="O88" s="46">
        <v>-61</v>
      </c>
      <c r="P88" s="46">
        <v>0</v>
      </c>
      <c r="Q88" s="46">
        <v>0</v>
      </c>
      <c r="R88" s="46">
        <v>0</v>
      </c>
      <c r="S88" s="74">
        <v>0</v>
      </c>
      <c r="U88" s="73">
        <v>8.01</v>
      </c>
      <c r="V88" s="74">
        <v>-61</v>
      </c>
      <c r="W88">
        <v>0</v>
      </c>
      <c r="X88">
        <v>-61</v>
      </c>
      <c r="Y88">
        <v>8.01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4.25</v>
      </c>
      <c r="N89" s="73">
        <v>0</v>
      </c>
      <c r="O89" s="46">
        <v>-86</v>
      </c>
      <c r="P89" s="46">
        <v>0</v>
      </c>
      <c r="Q89" s="46">
        <v>0</v>
      </c>
      <c r="R89" s="46">
        <v>0</v>
      </c>
      <c r="S89" s="74">
        <v>0</v>
      </c>
      <c r="U89" s="73">
        <v>4.25</v>
      </c>
      <c r="V89" s="74">
        <v>-86</v>
      </c>
      <c r="W89">
        <v>0</v>
      </c>
      <c r="X89">
        <v>-86</v>
      </c>
      <c r="Y89">
        <v>4.25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5.21</v>
      </c>
      <c r="N90" s="73">
        <v>0</v>
      </c>
      <c r="O90" s="46">
        <v>-116</v>
      </c>
      <c r="P90" s="46">
        <v>0</v>
      </c>
      <c r="Q90" s="46">
        <v>0</v>
      </c>
      <c r="R90" s="46">
        <v>0</v>
      </c>
      <c r="S90" s="74">
        <v>0</v>
      </c>
      <c r="U90" s="73">
        <v>5.21</v>
      </c>
      <c r="V90" s="74">
        <v>-116</v>
      </c>
      <c r="W90">
        <v>0</v>
      </c>
      <c r="X90">
        <v>-116</v>
      </c>
      <c r="Y90">
        <v>5.21</v>
      </c>
      <c r="Z90">
        <v>0</v>
      </c>
    </row>
    <row r="91" spans="7:26">
      <c r="G91" t="s">
        <v>133</v>
      </c>
      <c r="H91" s="73">
        <v>90.75</v>
      </c>
      <c r="I91" s="46">
        <v>0</v>
      </c>
      <c r="J91" s="46">
        <v>0</v>
      </c>
      <c r="K91" s="46">
        <v>0</v>
      </c>
      <c r="L91" s="46">
        <v>0</v>
      </c>
      <c r="M91" s="74">
        <v>5.7</v>
      </c>
      <c r="N91" s="73">
        <v>0</v>
      </c>
      <c r="O91" s="46">
        <v>-21</v>
      </c>
      <c r="P91" s="46">
        <v>0</v>
      </c>
      <c r="Q91" s="46">
        <v>0</v>
      </c>
      <c r="R91" s="46">
        <v>0</v>
      </c>
      <c r="S91" s="74">
        <v>0</v>
      </c>
      <c r="U91" s="73">
        <v>96.45</v>
      </c>
      <c r="V91" s="74">
        <v>-21</v>
      </c>
      <c r="W91">
        <v>90.75</v>
      </c>
      <c r="X91">
        <v>-21</v>
      </c>
      <c r="Y91">
        <v>5.7</v>
      </c>
      <c r="Z91">
        <v>0</v>
      </c>
    </row>
    <row r="92" spans="7:26">
      <c r="G92" t="s">
        <v>134</v>
      </c>
      <c r="H92" s="73">
        <v>74.34</v>
      </c>
      <c r="I92" s="46">
        <v>0</v>
      </c>
      <c r="J92" s="46">
        <v>0</v>
      </c>
      <c r="K92" s="46">
        <v>0</v>
      </c>
      <c r="L92" s="46">
        <v>0</v>
      </c>
      <c r="M92" s="74">
        <v>6.28</v>
      </c>
      <c r="N92" s="73">
        <v>0</v>
      </c>
      <c r="O92" s="46">
        <v>-31</v>
      </c>
      <c r="P92" s="46">
        <v>0</v>
      </c>
      <c r="Q92" s="46">
        <v>0</v>
      </c>
      <c r="R92" s="46">
        <v>0</v>
      </c>
      <c r="S92" s="74">
        <v>0</v>
      </c>
      <c r="U92" s="73">
        <v>80.62</v>
      </c>
      <c r="V92" s="74">
        <v>-31</v>
      </c>
      <c r="W92">
        <v>74.34</v>
      </c>
      <c r="X92">
        <v>-31</v>
      </c>
      <c r="Y92">
        <v>6.28</v>
      </c>
      <c r="Z92">
        <v>0</v>
      </c>
    </row>
    <row r="93" spans="7:26">
      <c r="G93" t="s">
        <v>135</v>
      </c>
      <c r="H93" s="73">
        <v>46.34</v>
      </c>
      <c r="I93" s="46">
        <v>0</v>
      </c>
      <c r="J93" s="46">
        <v>0</v>
      </c>
      <c r="K93" s="46">
        <v>0</v>
      </c>
      <c r="L93" s="46">
        <v>0</v>
      </c>
      <c r="M93" s="74">
        <v>5.6</v>
      </c>
      <c r="N93" s="73">
        <v>0</v>
      </c>
      <c r="O93" s="46">
        <v>-36</v>
      </c>
      <c r="P93" s="46">
        <v>0</v>
      </c>
      <c r="Q93" s="46">
        <v>0</v>
      </c>
      <c r="R93" s="46">
        <v>0</v>
      </c>
      <c r="S93" s="74">
        <v>0</v>
      </c>
      <c r="U93" s="73">
        <v>51.94</v>
      </c>
      <c r="V93" s="74">
        <v>-36</v>
      </c>
      <c r="W93">
        <v>46.34</v>
      </c>
      <c r="X93">
        <v>-36</v>
      </c>
      <c r="Y93">
        <v>5.6</v>
      </c>
      <c r="Z93">
        <v>0</v>
      </c>
    </row>
    <row r="94" spans="7:26">
      <c r="G94" t="s">
        <v>136</v>
      </c>
      <c r="H94" s="73">
        <v>25.1</v>
      </c>
      <c r="I94" s="46">
        <v>0</v>
      </c>
      <c r="J94" s="46">
        <v>0</v>
      </c>
      <c r="K94" s="46">
        <v>0</v>
      </c>
      <c r="L94" s="46">
        <v>0</v>
      </c>
      <c r="M94" s="74">
        <v>2.0299999999999998</v>
      </c>
      <c r="N94" s="73">
        <v>0</v>
      </c>
      <c r="O94" s="46">
        <v>-31</v>
      </c>
      <c r="P94" s="46">
        <v>0</v>
      </c>
      <c r="Q94" s="46">
        <v>0</v>
      </c>
      <c r="R94" s="46">
        <v>0</v>
      </c>
      <c r="S94" s="74">
        <v>0</v>
      </c>
      <c r="U94" s="73">
        <v>27.13</v>
      </c>
      <c r="V94" s="74">
        <v>-31</v>
      </c>
      <c r="W94">
        <v>25.1</v>
      </c>
      <c r="X94">
        <v>-31</v>
      </c>
      <c r="Y94">
        <v>2.0299999999999998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6.76</v>
      </c>
      <c r="N95" s="73">
        <v>0</v>
      </c>
      <c r="O95" s="46">
        <v>-96</v>
      </c>
      <c r="P95" s="46">
        <v>0</v>
      </c>
      <c r="Q95" s="46">
        <v>0</v>
      </c>
      <c r="R95" s="46">
        <v>0</v>
      </c>
      <c r="S95" s="74">
        <v>0</v>
      </c>
      <c r="U95" s="73">
        <v>6.76</v>
      </c>
      <c r="V95" s="74">
        <v>-96</v>
      </c>
      <c r="W95">
        <v>0</v>
      </c>
      <c r="X95">
        <v>-96</v>
      </c>
      <c r="Y95">
        <v>6.76</v>
      </c>
      <c r="Z95">
        <v>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3.77</v>
      </c>
      <c r="N96" s="73">
        <v>0</v>
      </c>
      <c r="O96" s="46">
        <v>-124</v>
      </c>
      <c r="P96" s="46">
        <v>0</v>
      </c>
      <c r="Q96" s="46">
        <v>0</v>
      </c>
      <c r="R96" s="46">
        <v>0</v>
      </c>
      <c r="S96" s="74">
        <v>0</v>
      </c>
      <c r="U96" s="73">
        <v>3.77</v>
      </c>
      <c r="V96" s="74">
        <v>-124</v>
      </c>
      <c r="W96">
        <v>0</v>
      </c>
      <c r="X96">
        <v>-124</v>
      </c>
      <c r="Y96">
        <v>3.77</v>
      </c>
      <c r="Z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0.28999999999999998</v>
      </c>
      <c r="N97" s="73">
        <v>0</v>
      </c>
      <c r="O97" s="46">
        <v>-169</v>
      </c>
      <c r="P97" s="46">
        <v>0</v>
      </c>
      <c r="Q97" s="46">
        <v>0</v>
      </c>
      <c r="R97" s="46">
        <v>0</v>
      </c>
      <c r="S97" s="74">
        <v>0</v>
      </c>
      <c r="U97" s="73">
        <v>0.28999999999999998</v>
      </c>
      <c r="V97" s="74">
        <v>-169</v>
      </c>
      <c r="W97">
        <v>0</v>
      </c>
      <c r="X97">
        <v>-169</v>
      </c>
      <c r="Y97">
        <v>0.28999999999999998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-189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-189</v>
      </c>
      <c r="W98">
        <v>0</v>
      </c>
      <c r="X98">
        <v>-189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9.0995000000000006E-2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0.1185025</v>
      </c>
      <c r="N99" s="68">
        <f t="shared" si="1"/>
        <v>0</v>
      </c>
      <c r="O99" s="69">
        <f t="shared" si="1"/>
        <v>-4.6148425000000008</v>
      </c>
      <c r="P99" s="69">
        <f t="shared" si="1"/>
        <v>-7.0000000000000007E-2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0.20949750000000003</v>
      </c>
      <c r="V99" s="70">
        <f t="shared" si="1"/>
        <v>-4.6848425000000002</v>
      </c>
      <c r="W99">
        <f t="shared" si="1"/>
        <v>9.0995000000000006E-2</v>
      </c>
      <c r="X99">
        <f t="shared" si="1"/>
        <v>-4.6148425000000008</v>
      </c>
      <c r="Y99">
        <f t="shared" si="1"/>
        <v>0.1185025</v>
      </c>
      <c r="Z99">
        <f t="shared" si="1"/>
        <v>-7.0000000000000007E-2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1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W1" t="s">
        <v>145</v>
      </c>
      <c r="X1" t="s">
        <v>536</v>
      </c>
      <c r="Y1" t="s">
        <v>145</v>
      </c>
      <c r="Z1" t="s">
        <v>145</v>
      </c>
      <c r="AA1" t="s">
        <v>145</v>
      </c>
      <c r="AB1" t="s">
        <v>146</v>
      </c>
      <c r="AC1" t="s">
        <v>545</v>
      </c>
      <c r="AD1" t="s">
        <v>547</v>
      </c>
      <c r="AE1" t="s">
        <v>549</v>
      </c>
      <c r="AF1" t="s">
        <v>145</v>
      </c>
      <c r="AG1" t="s">
        <v>146</v>
      </c>
      <c r="AH1" t="s">
        <v>145</v>
      </c>
      <c r="AI1" t="s">
        <v>555</v>
      </c>
      <c r="AJ1" t="s">
        <v>149</v>
      </c>
      <c r="AK1" t="s">
        <v>559</v>
      </c>
      <c r="AL1" t="s">
        <v>561</v>
      </c>
      <c r="AM1" t="s">
        <v>559</v>
      </c>
      <c r="AN1" t="s">
        <v>145</v>
      </c>
      <c r="AO1" t="s">
        <v>146</v>
      </c>
    </row>
    <row r="2" spans="1:4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45375</v>
      </c>
      <c r="W2" s="28" t="s">
        <v>534</v>
      </c>
      <c r="X2" t="s">
        <v>358</v>
      </c>
      <c r="Y2" t="s">
        <v>538</v>
      </c>
      <c r="Z2" t="s">
        <v>540</v>
      </c>
      <c r="AA2" t="s">
        <v>540</v>
      </c>
      <c r="AB2" t="s">
        <v>543</v>
      </c>
      <c r="AC2" t="s">
        <v>369</v>
      </c>
      <c r="AD2" t="s">
        <v>149</v>
      </c>
      <c r="AE2" t="s">
        <v>148</v>
      </c>
      <c r="AF2" t="s">
        <v>534</v>
      </c>
      <c r="AG2" t="s">
        <v>552</v>
      </c>
      <c r="AH2" t="s">
        <v>552</v>
      </c>
      <c r="AI2" t="s">
        <v>146</v>
      </c>
      <c r="AJ2" t="s">
        <v>557</v>
      </c>
      <c r="AK2" t="s">
        <v>148</v>
      </c>
      <c r="AL2" t="s">
        <v>148</v>
      </c>
      <c r="AM2" t="s">
        <v>148</v>
      </c>
      <c r="AN2" t="s">
        <v>534</v>
      </c>
      <c r="AO2" t="s">
        <v>534</v>
      </c>
    </row>
    <row r="3" spans="1:41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0.39</v>
      </c>
      <c r="I3" s="53">
        <v>0</v>
      </c>
      <c r="J3" s="53">
        <v>0</v>
      </c>
      <c r="K3" s="53">
        <v>48.28</v>
      </c>
      <c r="L3" s="53">
        <v>0</v>
      </c>
      <c r="M3" s="72">
        <v>0</v>
      </c>
      <c r="N3" s="71">
        <v>284.8</v>
      </c>
      <c r="O3" s="53">
        <v>176.74</v>
      </c>
      <c r="P3" s="53">
        <v>200</v>
      </c>
      <c r="Q3" s="53">
        <v>0</v>
      </c>
      <c r="R3" s="53">
        <v>0</v>
      </c>
      <c r="S3" s="72">
        <v>0</v>
      </c>
      <c r="W3">
        <v>0</v>
      </c>
      <c r="X3">
        <v>0.39</v>
      </c>
      <c r="Y3">
        <v>25</v>
      </c>
      <c r="Z3">
        <v>0</v>
      </c>
      <c r="AA3">
        <v>0</v>
      </c>
      <c r="AB3">
        <v>50</v>
      </c>
      <c r="AC3">
        <v>0</v>
      </c>
      <c r="AD3">
        <v>0</v>
      </c>
      <c r="AE3">
        <v>48.28</v>
      </c>
      <c r="AF3">
        <v>179.2</v>
      </c>
      <c r="AG3">
        <v>50</v>
      </c>
      <c r="AH3">
        <v>50</v>
      </c>
      <c r="AI3">
        <v>0</v>
      </c>
      <c r="AJ3">
        <v>200</v>
      </c>
      <c r="AK3">
        <v>0</v>
      </c>
      <c r="AL3">
        <v>0</v>
      </c>
      <c r="AM3">
        <v>0</v>
      </c>
      <c r="AN3">
        <v>30.6</v>
      </c>
      <c r="AO3">
        <v>76.739999999999995</v>
      </c>
    </row>
    <row r="4" spans="1:41">
      <c r="A4" t="s">
        <v>234</v>
      </c>
      <c r="B4" t="s">
        <v>226</v>
      </c>
      <c r="C4" t="s">
        <v>228</v>
      </c>
      <c r="G4" t="s">
        <v>46</v>
      </c>
      <c r="H4" s="73">
        <v>0.39</v>
      </c>
      <c r="I4" s="46">
        <v>0</v>
      </c>
      <c r="J4" s="46">
        <v>0</v>
      </c>
      <c r="K4" s="46">
        <v>48.28</v>
      </c>
      <c r="L4" s="46">
        <v>0</v>
      </c>
      <c r="M4" s="74">
        <v>0</v>
      </c>
      <c r="N4" s="73">
        <v>284.8</v>
      </c>
      <c r="O4" s="46">
        <v>176.74</v>
      </c>
      <c r="P4" s="46">
        <v>200</v>
      </c>
      <c r="Q4" s="46">
        <v>0</v>
      </c>
      <c r="R4" s="46">
        <v>0</v>
      </c>
      <c r="S4" s="74">
        <v>0</v>
      </c>
      <c r="W4">
        <v>0</v>
      </c>
      <c r="X4">
        <v>0.39</v>
      </c>
      <c r="Y4">
        <v>25</v>
      </c>
      <c r="Z4">
        <v>0</v>
      </c>
      <c r="AA4">
        <v>0</v>
      </c>
      <c r="AB4">
        <v>50</v>
      </c>
      <c r="AC4">
        <v>0</v>
      </c>
      <c r="AD4">
        <v>0</v>
      </c>
      <c r="AE4">
        <v>48.28</v>
      </c>
      <c r="AF4">
        <v>179.2</v>
      </c>
      <c r="AG4">
        <v>50</v>
      </c>
      <c r="AH4">
        <v>50</v>
      </c>
      <c r="AI4">
        <v>0</v>
      </c>
      <c r="AJ4">
        <v>200</v>
      </c>
      <c r="AK4">
        <v>0</v>
      </c>
      <c r="AL4">
        <v>0</v>
      </c>
      <c r="AM4">
        <v>0</v>
      </c>
      <c r="AN4">
        <v>30.6</v>
      </c>
      <c r="AO4">
        <v>76.739999999999995</v>
      </c>
    </row>
    <row r="5" spans="1:41">
      <c r="A5" t="s">
        <v>235</v>
      </c>
      <c r="B5" t="s">
        <v>227</v>
      </c>
      <c r="C5" t="s">
        <v>229</v>
      </c>
      <c r="G5" t="s">
        <v>47</v>
      </c>
      <c r="H5" s="73">
        <v>0.39</v>
      </c>
      <c r="I5" s="46">
        <v>0</v>
      </c>
      <c r="J5" s="46">
        <v>0</v>
      </c>
      <c r="K5" s="46">
        <v>48.28</v>
      </c>
      <c r="L5" s="46">
        <v>0</v>
      </c>
      <c r="M5" s="74">
        <v>0</v>
      </c>
      <c r="N5" s="73">
        <v>284.8</v>
      </c>
      <c r="O5" s="46">
        <v>176.74</v>
      </c>
      <c r="P5" s="46">
        <v>200</v>
      </c>
      <c r="Q5" s="46">
        <v>0</v>
      </c>
      <c r="R5" s="46">
        <v>0</v>
      </c>
      <c r="S5" s="74">
        <v>0</v>
      </c>
      <c r="W5">
        <v>0</v>
      </c>
      <c r="X5">
        <v>0.39</v>
      </c>
      <c r="Y5">
        <v>25</v>
      </c>
      <c r="Z5">
        <v>0</v>
      </c>
      <c r="AA5">
        <v>0</v>
      </c>
      <c r="AB5">
        <v>50</v>
      </c>
      <c r="AC5">
        <v>0</v>
      </c>
      <c r="AD5">
        <v>0</v>
      </c>
      <c r="AE5">
        <v>48.28</v>
      </c>
      <c r="AF5">
        <v>179.2</v>
      </c>
      <c r="AG5">
        <v>50</v>
      </c>
      <c r="AH5">
        <v>50</v>
      </c>
      <c r="AI5">
        <v>0</v>
      </c>
      <c r="AJ5">
        <v>200</v>
      </c>
      <c r="AK5">
        <v>0</v>
      </c>
      <c r="AL5">
        <v>0</v>
      </c>
      <c r="AM5">
        <v>0</v>
      </c>
      <c r="AN5">
        <v>30.6</v>
      </c>
      <c r="AO5">
        <v>76.739999999999995</v>
      </c>
    </row>
    <row r="6" spans="1:41">
      <c r="A6" t="s">
        <v>236</v>
      </c>
      <c r="B6" t="s">
        <v>258</v>
      </c>
      <c r="C6" t="s">
        <v>230</v>
      </c>
      <c r="G6" t="s">
        <v>48</v>
      </c>
      <c r="H6" s="73">
        <v>0.39</v>
      </c>
      <c r="I6" s="46">
        <v>0</v>
      </c>
      <c r="J6" s="46">
        <v>0</v>
      </c>
      <c r="K6" s="46">
        <v>48.28</v>
      </c>
      <c r="L6" s="46">
        <v>0</v>
      </c>
      <c r="M6" s="74">
        <v>0</v>
      </c>
      <c r="N6" s="73">
        <v>284.8</v>
      </c>
      <c r="O6" s="46">
        <v>176.74</v>
      </c>
      <c r="P6" s="46">
        <v>200</v>
      </c>
      <c r="Q6" s="46">
        <v>0</v>
      </c>
      <c r="R6" s="46">
        <v>0</v>
      </c>
      <c r="S6" s="74">
        <v>0</v>
      </c>
      <c r="W6">
        <v>0</v>
      </c>
      <c r="X6">
        <v>0.39</v>
      </c>
      <c r="Y6">
        <v>25</v>
      </c>
      <c r="Z6">
        <v>0</v>
      </c>
      <c r="AA6">
        <v>0</v>
      </c>
      <c r="AB6">
        <v>50</v>
      </c>
      <c r="AC6">
        <v>0</v>
      </c>
      <c r="AD6">
        <v>0</v>
      </c>
      <c r="AE6">
        <v>48.28</v>
      </c>
      <c r="AF6">
        <v>179.2</v>
      </c>
      <c r="AG6">
        <v>50</v>
      </c>
      <c r="AH6">
        <v>50</v>
      </c>
      <c r="AI6">
        <v>0</v>
      </c>
      <c r="AJ6">
        <v>200</v>
      </c>
      <c r="AK6">
        <v>0</v>
      </c>
      <c r="AL6">
        <v>0</v>
      </c>
      <c r="AM6">
        <v>0</v>
      </c>
      <c r="AN6">
        <v>30.6</v>
      </c>
      <c r="AO6">
        <v>76.739999999999995</v>
      </c>
    </row>
    <row r="7" spans="1:41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0</v>
      </c>
      <c r="K7" s="46">
        <v>48.28</v>
      </c>
      <c r="L7" s="46">
        <v>0</v>
      </c>
      <c r="M7" s="74">
        <v>0</v>
      </c>
      <c r="N7" s="73">
        <v>284.8</v>
      </c>
      <c r="O7" s="46">
        <v>176.74</v>
      </c>
      <c r="P7" s="46">
        <v>200</v>
      </c>
      <c r="Q7" s="46">
        <v>0</v>
      </c>
      <c r="R7" s="46">
        <v>0</v>
      </c>
      <c r="S7" s="74">
        <v>0</v>
      </c>
      <c r="W7">
        <v>0</v>
      </c>
      <c r="X7">
        <v>0.39</v>
      </c>
      <c r="Y7">
        <v>25</v>
      </c>
      <c r="Z7">
        <v>0</v>
      </c>
      <c r="AA7">
        <v>0</v>
      </c>
      <c r="AB7">
        <v>50</v>
      </c>
      <c r="AC7">
        <v>0</v>
      </c>
      <c r="AD7">
        <v>0</v>
      </c>
      <c r="AE7">
        <v>48.28</v>
      </c>
      <c r="AF7">
        <v>179.2</v>
      </c>
      <c r="AG7">
        <v>50</v>
      </c>
      <c r="AH7">
        <v>50</v>
      </c>
      <c r="AI7">
        <v>0</v>
      </c>
      <c r="AJ7">
        <v>200</v>
      </c>
      <c r="AK7">
        <v>0</v>
      </c>
      <c r="AL7">
        <v>0</v>
      </c>
      <c r="AM7">
        <v>0</v>
      </c>
      <c r="AN7">
        <v>30.6</v>
      </c>
      <c r="AO7">
        <v>76.739999999999995</v>
      </c>
    </row>
    <row r="8" spans="1:41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0</v>
      </c>
      <c r="K8" s="46">
        <v>48.28</v>
      </c>
      <c r="L8" s="46">
        <v>0</v>
      </c>
      <c r="M8" s="74">
        <v>0</v>
      </c>
      <c r="N8" s="73">
        <v>284.8</v>
      </c>
      <c r="O8" s="46">
        <v>176.74</v>
      </c>
      <c r="P8" s="46">
        <v>200</v>
      </c>
      <c r="Q8" s="46">
        <v>0</v>
      </c>
      <c r="R8" s="46">
        <v>0</v>
      </c>
      <c r="S8" s="74">
        <v>0</v>
      </c>
      <c r="W8">
        <v>0</v>
      </c>
      <c r="X8">
        <v>0.39</v>
      </c>
      <c r="Y8">
        <v>25</v>
      </c>
      <c r="Z8">
        <v>0</v>
      </c>
      <c r="AA8">
        <v>0</v>
      </c>
      <c r="AB8">
        <v>50</v>
      </c>
      <c r="AC8">
        <v>0</v>
      </c>
      <c r="AD8">
        <v>0</v>
      </c>
      <c r="AE8">
        <v>48.28</v>
      </c>
      <c r="AF8">
        <v>179.2</v>
      </c>
      <c r="AG8">
        <v>50</v>
      </c>
      <c r="AH8">
        <v>50</v>
      </c>
      <c r="AI8">
        <v>0</v>
      </c>
      <c r="AJ8">
        <v>200</v>
      </c>
      <c r="AK8">
        <v>0</v>
      </c>
      <c r="AL8">
        <v>0</v>
      </c>
      <c r="AM8">
        <v>0</v>
      </c>
      <c r="AN8">
        <v>30.6</v>
      </c>
      <c r="AO8">
        <v>76.739999999999995</v>
      </c>
    </row>
    <row r="9" spans="1:41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0</v>
      </c>
      <c r="K9" s="46">
        <v>48.28</v>
      </c>
      <c r="L9" s="46">
        <v>0</v>
      </c>
      <c r="M9" s="74">
        <v>0</v>
      </c>
      <c r="N9" s="73">
        <v>284.8</v>
      </c>
      <c r="O9" s="46">
        <v>176.74</v>
      </c>
      <c r="P9" s="46">
        <v>200</v>
      </c>
      <c r="Q9" s="46">
        <v>0</v>
      </c>
      <c r="R9" s="46">
        <v>0</v>
      </c>
      <c r="S9" s="74">
        <v>0</v>
      </c>
      <c r="W9">
        <v>0</v>
      </c>
      <c r="X9">
        <v>0.39</v>
      </c>
      <c r="Y9">
        <v>25</v>
      </c>
      <c r="Z9">
        <v>0</v>
      </c>
      <c r="AA9">
        <v>0</v>
      </c>
      <c r="AB9">
        <v>50</v>
      </c>
      <c r="AC9">
        <v>0</v>
      </c>
      <c r="AD9">
        <v>0</v>
      </c>
      <c r="AE9">
        <v>48.28</v>
      </c>
      <c r="AF9">
        <v>179.2</v>
      </c>
      <c r="AG9">
        <v>50</v>
      </c>
      <c r="AH9">
        <v>50</v>
      </c>
      <c r="AI9">
        <v>0</v>
      </c>
      <c r="AJ9">
        <v>200</v>
      </c>
      <c r="AK9">
        <v>0</v>
      </c>
      <c r="AL9">
        <v>0</v>
      </c>
      <c r="AM9">
        <v>0</v>
      </c>
      <c r="AN9">
        <v>30.6</v>
      </c>
      <c r="AO9">
        <v>76.739999999999995</v>
      </c>
    </row>
    <row r="10" spans="1:41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0</v>
      </c>
      <c r="K10" s="46">
        <v>48.28</v>
      </c>
      <c r="L10" s="46">
        <v>0</v>
      </c>
      <c r="M10" s="74">
        <v>0</v>
      </c>
      <c r="N10" s="73">
        <v>284.8</v>
      </c>
      <c r="O10" s="46">
        <v>176.74</v>
      </c>
      <c r="P10" s="46">
        <v>200</v>
      </c>
      <c r="Q10" s="46">
        <v>0</v>
      </c>
      <c r="R10" s="46">
        <v>0</v>
      </c>
      <c r="S10" s="74">
        <v>0</v>
      </c>
      <c r="W10">
        <v>0</v>
      </c>
      <c r="X10">
        <v>0.39</v>
      </c>
      <c r="Y10">
        <v>25</v>
      </c>
      <c r="Z10">
        <v>0</v>
      </c>
      <c r="AA10">
        <v>0</v>
      </c>
      <c r="AB10">
        <v>50</v>
      </c>
      <c r="AC10">
        <v>0</v>
      </c>
      <c r="AD10">
        <v>0</v>
      </c>
      <c r="AE10">
        <v>48.28</v>
      </c>
      <c r="AF10">
        <v>179.2</v>
      </c>
      <c r="AG10">
        <v>50</v>
      </c>
      <c r="AH10">
        <v>50</v>
      </c>
      <c r="AI10">
        <v>0</v>
      </c>
      <c r="AJ10">
        <v>200</v>
      </c>
      <c r="AK10">
        <v>0</v>
      </c>
      <c r="AL10">
        <v>0</v>
      </c>
      <c r="AM10">
        <v>0</v>
      </c>
      <c r="AN10">
        <v>30.6</v>
      </c>
      <c r="AO10">
        <v>76.739999999999995</v>
      </c>
    </row>
    <row r="11" spans="1:41">
      <c r="A11" t="s">
        <v>240</v>
      </c>
      <c r="C11" t="s">
        <v>316</v>
      </c>
      <c r="G11" t="s">
        <v>53</v>
      </c>
      <c r="H11" s="73">
        <v>0.39</v>
      </c>
      <c r="I11" s="46">
        <v>0</v>
      </c>
      <c r="J11" s="46">
        <v>0</v>
      </c>
      <c r="K11" s="46">
        <v>48.28</v>
      </c>
      <c r="L11" s="46">
        <v>0</v>
      </c>
      <c r="M11" s="74">
        <v>0</v>
      </c>
      <c r="N11" s="73">
        <v>284.8</v>
      </c>
      <c r="O11" s="46">
        <v>176.74</v>
      </c>
      <c r="P11" s="46">
        <v>200</v>
      </c>
      <c r="Q11" s="46">
        <v>0</v>
      </c>
      <c r="R11" s="46">
        <v>0</v>
      </c>
      <c r="S11" s="74">
        <v>0</v>
      </c>
      <c r="W11">
        <v>0</v>
      </c>
      <c r="X11">
        <v>0.39</v>
      </c>
      <c r="Y11">
        <v>25</v>
      </c>
      <c r="Z11">
        <v>0</v>
      </c>
      <c r="AA11">
        <v>0</v>
      </c>
      <c r="AB11">
        <v>50</v>
      </c>
      <c r="AC11">
        <v>0</v>
      </c>
      <c r="AD11">
        <v>0</v>
      </c>
      <c r="AE11">
        <v>48.28</v>
      </c>
      <c r="AF11">
        <v>179.2</v>
      </c>
      <c r="AG11">
        <v>50</v>
      </c>
      <c r="AH11">
        <v>50</v>
      </c>
      <c r="AI11">
        <v>0</v>
      </c>
      <c r="AJ11">
        <v>200</v>
      </c>
      <c r="AK11">
        <v>0</v>
      </c>
      <c r="AL11">
        <v>0</v>
      </c>
      <c r="AM11">
        <v>0</v>
      </c>
      <c r="AN11">
        <v>30.6</v>
      </c>
      <c r="AO11">
        <v>76.739999999999995</v>
      </c>
    </row>
    <row r="12" spans="1:41">
      <c r="A12" t="s">
        <v>241</v>
      </c>
      <c r="C12" t="s">
        <v>336</v>
      </c>
      <c r="G12" t="s">
        <v>54</v>
      </c>
      <c r="H12" s="73">
        <v>0.39</v>
      </c>
      <c r="I12" s="46">
        <v>0</v>
      </c>
      <c r="J12" s="46">
        <v>0</v>
      </c>
      <c r="K12" s="46">
        <v>48.28</v>
      </c>
      <c r="L12" s="46">
        <v>0</v>
      </c>
      <c r="M12" s="74">
        <v>0</v>
      </c>
      <c r="N12" s="73">
        <v>284.8</v>
      </c>
      <c r="O12" s="46">
        <v>176.74</v>
      </c>
      <c r="P12" s="46">
        <v>200</v>
      </c>
      <c r="Q12" s="46">
        <v>0</v>
      </c>
      <c r="R12" s="46">
        <v>0</v>
      </c>
      <c r="S12" s="74">
        <v>0</v>
      </c>
      <c r="W12">
        <v>0</v>
      </c>
      <c r="X12">
        <v>0.39</v>
      </c>
      <c r="Y12">
        <v>25</v>
      </c>
      <c r="Z12">
        <v>0</v>
      </c>
      <c r="AA12">
        <v>0</v>
      </c>
      <c r="AB12">
        <v>50</v>
      </c>
      <c r="AC12">
        <v>0</v>
      </c>
      <c r="AD12">
        <v>0</v>
      </c>
      <c r="AE12">
        <v>48.28</v>
      </c>
      <c r="AF12">
        <v>179.2</v>
      </c>
      <c r="AG12">
        <v>50</v>
      </c>
      <c r="AH12">
        <v>50</v>
      </c>
      <c r="AI12">
        <v>0</v>
      </c>
      <c r="AJ12">
        <v>200</v>
      </c>
      <c r="AK12">
        <v>0</v>
      </c>
      <c r="AL12">
        <v>0</v>
      </c>
      <c r="AM12">
        <v>0</v>
      </c>
      <c r="AN12">
        <v>30.6</v>
      </c>
      <c r="AO12">
        <v>76.739999999999995</v>
      </c>
    </row>
    <row r="13" spans="1:41">
      <c r="A13" t="s">
        <v>242</v>
      </c>
      <c r="G13" t="s">
        <v>55</v>
      </c>
      <c r="H13" s="73">
        <v>0.39</v>
      </c>
      <c r="I13" s="46">
        <v>0</v>
      </c>
      <c r="J13" s="46">
        <v>0</v>
      </c>
      <c r="K13" s="46">
        <v>48.28</v>
      </c>
      <c r="L13" s="46">
        <v>0</v>
      </c>
      <c r="M13" s="74">
        <v>0</v>
      </c>
      <c r="N13" s="73">
        <v>284.8</v>
      </c>
      <c r="O13" s="46">
        <v>176.74</v>
      </c>
      <c r="P13" s="46">
        <v>200</v>
      </c>
      <c r="Q13" s="46">
        <v>0</v>
      </c>
      <c r="R13" s="46">
        <v>0</v>
      </c>
      <c r="S13" s="74">
        <v>0</v>
      </c>
      <c r="W13">
        <v>0</v>
      </c>
      <c r="X13">
        <v>0.39</v>
      </c>
      <c r="Y13">
        <v>25</v>
      </c>
      <c r="Z13">
        <v>0</v>
      </c>
      <c r="AA13">
        <v>0</v>
      </c>
      <c r="AB13">
        <v>50</v>
      </c>
      <c r="AC13">
        <v>0</v>
      </c>
      <c r="AD13">
        <v>0</v>
      </c>
      <c r="AE13">
        <v>48.28</v>
      </c>
      <c r="AF13">
        <v>179.2</v>
      </c>
      <c r="AG13">
        <v>50</v>
      </c>
      <c r="AH13">
        <v>50</v>
      </c>
      <c r="AI13">
        <v>0</v>
      </c>
      <c r="AJ13">
        <v>200</v>
      </c>
      <c r="AK13">
        <v>0</v>
      </c>
      <c r="AL13">
        <v>0</v>
      </c>
      <c r="AM13">
        <v>0</v>
      </c>
      <c r="AN13">
        <v>30.6</v>
      </c>
      <c r="AO13">
        <v>76.739999999999995</v>
      </c>
    </row>
    <row r="14" spans="1:41">
      <c r="A14" t="s">
        <v>243</v>
      </c>
      <c r="G14" t="s">
        <v>56</v>
      </c>
      <c r="H14" s="73">
        <v>0.39</v>
      </c>
      <c r="I14" s="46">
        <v>0</v>
      </c>
      <c r="J14" s="46">
        <v>0</v>
      </c>
      <c r="K14" s="46">
        <v>48.28</v>
      </c>
      <c r="L14" s="46">
        <v>0</v>
      </c>
      <c r="M14" s="74">
        <v>0</v>
      </c>
      <c r="N14" s="73">
        <v>284.8</v>
      </c>
      <c r="O14" s="46">
        <v>176.74</v>
      </c>
      <c r="P14" s="46">
        <v>200</v>
      </c>
      <c r="Q14" s="46">
        <v>0</v>
      </c>
      <c r="R14" s="46">
        <v>0</v>
      </c>
      <c r="S14" s="74">
        <v>0</v>
      </c>
      <c r="W14">
        <v>0</v>
      </c>
      <c r="X14">
        <v>0.39</v>
      </c>
      <c r="Y14">
        <v>25</v>
      </c>
      <c r="Z14">
        <v>0</v>
      </c>
      <c r="AA14">
        <v>0</v>
      </c>
      <c r="AB14">
        <v>50</v>
      </c>
      <c r="AC14">
        <v>0</v>
      </c>
      <c r="AD14">
        <v>0</v>
      </c>
      <c r="AE14">
        <v>48.28</v>
      </c>
      <c r="AF14">
        <v>179.2</v>
      </c>
      <c r="AG14">
        <v>50</v>
      </c>
      <c r="AH14">
        <v>50</v>
      </c>
      <c r="AI14">
        <v>0</v>
      </c>
      <c r="AJ14">
        <v>200</v>
      </c>
      <c r="AK14">
        <v>0</v>
      </c>
      <c r="AL14">
        <v>0</v>
      </c>
      <c r="AM14">
        <v>0</v>
      </c>
      <c r="AN14">
        <v>30.6</v>
      </c>
      <c r="AO14">
        <v>76.739999999999995</v>
      </c>
    </row>
    <row r="15" spans="1:41">
      <c r="A15" t="s">
        <v>244</v>
      </c>
      <c r="G15" t="s">
        <v>57</v>
      </c>
      <c r="H15" s="73">
        <v>0.39</v>
      </c>
      <c r="I15" s="46">
        <v>0</v>
      </c>
      <c r="J15" s="46">
        <v>0</v>
      </c>
      <c r="K15" s="46">
        <v>48.28</v>
      </c>
      <c r="L15" s="46">
        <v>0</v>
      </c>
      <c r="M15" s="74">
        <v>0</v>
      </c>
      <c r="N15" s="73">
        <v>284.8</v>
      </c>
      <c r="O15" s="46">
        <v>176.74</v>
      </c>
      <c r="P15" s="46">
        <v>200</v>
      </c>
      <c r="Q15" s="46">
        <v>0</v>
      </c>
      <c r="R15" s="46">
        <v>0</v>
      </c>
      <c r="S15" s="74">
        <v>0</v>
      </c>
      <c r="W15">
        <v>0</v>
      </c>
      <c r="X15">
        <v>0.39</v>
      </c>
      <c r="Y15">
        <v>25</v>
      </c>
      <c r="Z15">
        <v>0</v>
      </c>
      <c r="AA15">
        <v>0</v>
      </c>
      <c r="AB15">
        <v>50</v>
      </c>
      <c r="AC15">
        <v>0</v>
      </c>
      <c r="AD15">
        <v>0</v>
      </c>
      <c r="AE15">
        <v>48.28</v>
      </c>
      <c r="AF15">
        <v>179.2</v>
      </c>
      <c r="AG15">
        <v>50</v>
      </c>
      <c r="AH15">
        <v>50</v>
      </c>
      <c r="AI15">
        <v>0</v>
      </c>
      <c r="AJ15">
        <v>200</v>
      </c>
      <c r="AK15">
        <v>0</v>
      </c>
      <c r="AL15">
        <v>0</v>
      </c>
      <c r="AM15">
        <v>0</v>
      </c>
      <c r="AN15">
        <v>30.6</v>
      </c>
      <c r="AO15">
        <v>76.739999999999995</v>
      </c>
    </row>
    <row r="16" spans="1:41">
      <c r="A16" t="s">
        <v>245</v>
      </c>
      <c r="G16" t="s">
        <v>58</v>
      </c>
      <c r="H16" s="73">
        <v>0.39</v>
      </c>
      <c r="I16" s="46">
        <v>0</v>
      </c>
      <c r="J16" s="46">
        <v>0</v>
      </c>
      <c r="K16" s="46">
        <v>48.28</v>
      </c>
      <c r="L16" s="46">
        <v>0</v>
      </c>
      <c r="M16" s="74">
        <v>0</v>
      </c>
      <c r="N16" s="73">
        <v>284.8</v>
      </c>
      <c r="O16" s="46">
        <v>176.74</v>
      </c>
      <c r="P16" s="46">
        <v>200</v>
      </c>
      <c r="Q16" s="46">
        <v>0</v>
      </c>
      <c r="R16" s="46">
        <v>0</v>
      </c>
      <c r="S16" s="74">
        <v>0</v>
      </c>
      <c r="W16">
        <v>0</v>
      </c>
      <c r="X16">
        <v>0.39</v>
      </c>
      <c r="Y16">
        <v>25</v>
      </c>
      <c r="Z16">
        <v>0</v>
      </c>
      <c r="AA16">
        <v>0</v>
      </c>
      <c r="AB16">
        <v>50</v>
      </c>
      <c r="AC16">
        <v>0</v>
      </c>
      <c r="AD16">
        <v>0</v>
      </c>
      <c r="AE16">
        <v>48.28</v>
      </c>
      <c r="AF16">
        <v>179.2</v>
      </c>
      <c r="AG16">
        <v>50</v>
      </c>
      <c r="AH16">
        <v>50</v>
      </c>
      <c r="AI16">
        <v>0</v>
      </c>
      <c r="AJ16">
        <v>200</v>
      </c>
      <c r="AK16">
        <v>0</v>
      </c>
      <c r="AL16">
        <v>0</v>
      </c>
      <c r="AM16">
        <v>0</v>
      </c>
      <c r="AN16">
        <v>30.6</v>
      </c>
      <c r="AO16">
        <v>76.739999999999995</v>
      </c>
    </row>
    <row r="17" spans="1:41">
      <c r="A17" t="s">
        <v>246</v>
      </c>
      <c r="G17" t="s">
        <v>59</v>
      </c>
      <c r="H17" s="73">
        <v>0.39</v>
      </c>
      <c r="I17" s="46">
        <v>0</v>
      </c>
      <c r="J17" s="46">
        <v>0</v>
      </c>
      <c r="K17" s="46">
        <v>48.28</v>
      </c>
      <c r="L17" s="46">
        <v>0</v>
      </c>
      <c r="M17" s="74">
        <v>0</v>
      </c>
      <c r="N17" s="73">
        <v>284.8</v>
      </c>
      <c r="O17" s="46">
        <v>176.74</v>
      </c>
      <c r="P17" s="46">
        <v>200</v>
      </c>
      <c r="Q17" s="46">
        <v>0</v>
      </c>
      <c r="R17" s="46">
        <v>0</v>
      </c>
      <c r="S17" s="74">
        <v>0</v>
      </c>
      <c r="W17">
        <v>0</v>
      </c>
      <c r="X17">
        <v>0.39</v>
      </c>
      <c r="Y17">
        <v>25</v>
      </c>
      <c r="Z17">
        <v>0</v>
      </c>
      <c r="AA17">
        <v>0</v>
      </c>
      <c r="AB17">
        <v>50</v>
      </c>
      <c r="AC17">
        <v>0</v>
      </c>
      <c r="AD17">
        <v>0</v>
      </c>
      <c r="AE17">
        <v>48.28</v>
      </c>
      <c r="AF17">
        <v>179.2</v>
      </c>
      <c r="AG17">
        <v>50</v>
      </c>
      <c r="AH17">
        <v>50</v>
      </c>
      <c r="AI17">
        <v>0</v>
      </c>
      <c r="AJ17">
        <v>200</v>
      </c>
      <c r="AK17">
        <v>0</v>
      </c>
      <c r="AL17">
        <v>0</v>
      </c>
      <c r="AM17">
        <v>0</v>
      </c>
      <c r="AN17">
        <v>30.6</v>
      </c>
      <c r="AO17">
        <v>76.739999999999995</v>
      </c>
    </row>
    <row r="18" spans="1:41">
      <c r="A18" t="s">
        <v>247</v>
      </c>
      <c r="G18" t="s">
        <v>60</v>
      </c>
      <c r="H18" s="73">
        <v>0.39</v>
      </c>
      <c r="I18" s="46">
        <v>0</v>
      </c>
      <c r="J18" s="46">
        <v>0</v>
      </c>
      <c r="K18" s="46">
        <v>48.28</v>
      </c>
      <c r="L18" s="46">
        <v>0</v>
      </c>
      <c r="M18" s="74">
        <v>0</v>
      </c>
      <c r="N18" s="73">
        <v>284.8</v>
      </c>
      <c r="O18" s="46">
        <v>176.74</v>
      </c>
      <c r="P18" s="46">
        <v>200</v>
      </c>
      <c r="Q18" s="46">
        <v>0</v>
      </c>
      <c r="R18" s="46">
        <v>0</v>
      </c>
      <c r="S18" s="74">
        <v>0</v>
      </c>
      <c r="W18">
        <v>0</v>
      </c>
      <c r="X18">
        <v>0.39</v>
      </c>
      <c r="Y18">
        <v>25</v>
      </c>
      <c r="Z18">
        <v>0</v>
      </c>
      <c r="AA18">
        <v>0</v>
      </c>
      <c r="AB18">
        <v>50</v>
      </c>
      <c r="AC18">
        <v>0</v>
      </c>
      <c r="AD18">
        <v>0</v>
      </c>
      <c r="AE18">
        <v>48.28</v>
      </c>
      <c r="AF18">
        <v>179.2</v>
      </c>
      <c r="AG18">
        <v>50</v>
      </c>
      <c r="AH18">
        <v>50</v>
      </c>
      <c r="AI18">
        <v>0</v>
      </c>
      <c r="AJ18">
        <v>200</v>
      </c>
      <c r="AK18">
        <v>0</v>
      </c>
      <c r="AL18">
        <v>0</v>
      </c>
      <c r="AM18">
        <v>0</v>
      </c>
      <c r="AN18">
        <v>30.6</v>
      </c>
      <c r="AO18">
        <v>76.739999999999995</v>
      </c>
    </row>
    <row r="19" spans="1:41">
      <c r="A19" t="s">
        <v>261</v>
      </c>
      <c r="G19" t="s">
        <v>61</v>
      </c>
      <c r="H19" s="73">
        <v>0.39</v>
      </c>
      <c r="I19" s="46">
        <v>0</v>
      </c>
      <c r="J19" s="46">
        <v>0</v>
      </c>
      <c r="K19" s="46">
        <v>48.28</v>
      </c>
      <c r="L19" s="46">
        <v>0</v>
      </c>
      <c r="M19" s="74">
        <v>0</v>
      </c>
      <c r="N19" s="73">
        <v>284.8</v>
      </c>
      <c r="O19" s="46">
        <v>176.74</v>
      </c>
      <c r="P19" s="46">
        <v>200</v>
      </c>
      <c r="Q19" s="46">
        <v>0</v>
      </c>
      <c r="R19" s="46">
        <v>0</v>
      </c>
      <c r="S19" s="74">
        <v>0</v>
      </c>
      <c r="W19">
        <v>0</v>
      </c>
      <c r="X19">
        <v>0.39</v>
      </c>
      <c r="Y19">
        <v>25</v>
      </c>
      <c r="Z19">
        <v>0</v>
      </c>
      <c r="AA19">
        <v>0</v>
      </c>
      <c r="AB19">
        <v>50</v>
      </c>
      <c r="AC19">
        <v>0</v>
      </c>
      <c r="AD19">
        <v>0</v>
      </c>
      <c r="AE19">
        <v>48.28</v>
      </c>
      <c r="AF19">
        <v>179.2</v>
      </c>
      <c r="AG19">
        <v>50</v>
      </c>
      <c r="AH19">
        <v>50</v>
      </c>
      <c r="AI19">
        <v>0</v>
      </c>
      <c r="AJ19">
        <v>200</v>
      </c>
      <c r="AK19">
        <v>0</v>
      </c>
      <c r="AL19">
        <v>0</v>
      </c>
      <c r="AM19">
        <v>0</v>
      </c>
      <c r="AN19">
        <v>30.6</v>
      </c>
      <c r="AO19">
        <v>76.739999999999995</v>
      </c>
    </row>
    <row r="20" spans="1:41">
      <c r="A20" t="s">
        <v>262</v>
      </c>
      <c r="G20" t="s">
        <v>62</v>
      </c>
      <c r="H20" s="73">
        <v>0.39</v>
      </c>
      <c r="I20" s="46">
        <v>0</v>
      </c>
      <c r="J20" s="46">
        <v>0</v>
      </c>
      <c r="K20" s="46">
        <v>48.28</v>
      </c>
      <c r="L20" s="46">
        <v>0</v>
      </c>
      <c r="M20" s="74">
        <v>0</v>
      </c>
      <c r="N20" s="73">
        <v>284.8</v>
      </c>
      <c r="O20" s="46">
        <v>176.74</v>
      </c>
      <c r="P20" s="46">
        <v>200</v>
      </c>
      <c r="Q20" s="46">
        <v>0</v>
      </c>
      <c r="R20" s="46">
        <v>0</v>
      </c>
      <c r="S20" s="74">
        <v>0</v>
      </c>
      <c r="W20">
        <v>0</v>
      </c>
      <c r="X20">
        <v>0.39</v>
      </c>
      <c r="Y20">
        <v>25</v>
      </c>
      <c r="Z20">
        <v>0</v>
      </c>
      <c r="AA20">
        <v>0</v>
      </c>
      <c r="AB20">
        <v>50</v>
      </c>
      <c r="AC20">
        <v>0</v>
      </c>
      <c r="AD20">
        <v>0</v>
      </c>
      <c r="AE20">
        <v>48.28</v>
      </c>
      <c r="AF20">
        <v>179.2</v>
      </c>
      <c r="AG20">
        <v>50</v>
      </c>
      <c r="AH20">
        <v>50</v>
      </c>
      <c r="AI20">
        <v>0</v>
      </c>
      <c r="AJ20">
        <v>200</v>
      </c>
      <c r="AK20">
        <v>0</v>
      </c>
      <c r="AL20">
        <v>0</v>
      </c>
      <c r="AM20">
        <v>0</v>
      </c>
      <c r="AN20">
        <v>30.6</v>
      </c>
      <c r="AO20">
        <v>76.739999999999995</v>
      </c>
    </row>
    <row r="21" spans="1:41">
      <c r="A21" t="s">
        <v>248</v>
      </c>
      <c r="G21" t="s">
        <v>63</v>
      </c>
      <c r="H21" s="73">
        <v>0.39</v>
      </c>
      <c r="I21" s="46">
        <v>0</v>
      </c>
      <c r="J21" s="46">
        <v>0</v>
      </c>
      <c r="K21" s="46">
        <v>48.28</v>
      </c>
      <c r="L21" s="46">
        <v>0</v>
      </c>
      <c r="M21" s="74">
        <v>0</v>
      </c>
      <c r="N21" s="73">
        <v>284.8</v>
      </c>
      <c r="O21" s="46">
        <v>176.74</v>
      </c>
      <c r="P21" s="46">
        <v>200</v>
      </c>
      <c r="Q21" s="46">
        <v>0</v>
      </c>
      <c r="R21" s="46">
        <v>0</v>
      </c>
      <c r="S21" s="74">
        <v>0</v>
      </c>
      <c r="W21">
        <v>0</v>
      </c>
      <c r="X21">
        <v>0.39</v>
      </c>
      <c r="Y21">
        <v>25</v>
      </c>
      <c r="Z21">
        <v>0</v>
      </c>
      <c r="AA21">
        <v>0</v>
      </c>
      <c r="AB21">
        <v>50</v>
      </c>
      <c r="AC21">
        <v>0</v>
      </c>
      <c r="AD21">
        <v>0</v>
      </c>
      <c r="AE21">
        <v>48.28</v>
      </c>
      <c r="AF21">
        <v>179.2</v>
      </c>
      <c r="AG21">
        <v>50</v>
      </c>
      <c r="AH21">
        <v>50</v>
      </c>
      <c r="AI21">
        <v>0</v>
      </c>
      <c r="AJ21">
        <v>200</v>
      </c>
      <c r="AK21">
        <v>0</v>
      </c>
      <c r="AL21">
        <v>0</v>
      </c>
      <c r="AM21">
        <v>0</v>
      </c>
      <c r="AN21">
        <v>30.6</v>
      </c>
      <c r="AO21">
        <v>76.739999999999995</v>
      </c>
    </row>
    <row r="22" spans="1:41">
      <c r="A22" t="s">
        <v>249</v>
      </c>
      <c r="G22" t="s">
        <v>64</v>
      </c>
      <c r="H22" s="73">
        <v>0.39</v>
      </c>
      <c r="I22" s="46">
        <v>0</v>
      </c>
      <c r="J22" s="46">
        <v>0</v>
      </c>
      <c r="K22" s="46">
        <v>48.28</v>
      </c>
      <c r="L22" s="46">
        <v>0</v>
      </c>
      <c r="M22" s="74">
        <v>0</v>
      </c>
      <c r="N22" s="73">
        <v>284.8</v>
      </c>
      <c r="O22" s="46">
        <v>176.74</v>
      </c>
      <c r="P22" s="46">
        <v>200</v>
      </c>
      <c r="Q22" s="46">
        <v>0</v>
      </c>
      <c r="R22" s="46">
        <v>0</v>
      </c>
      <c r="S22" s="74">
        <v>0</v>
      </c>
      <c r="W22">
        <v>0</v>
      </c>
      <c r="X22">
        <v>0.39</v>
      </c>
      <c r="Y22">
        <v>25</v>
      </c>
      <c r="Z22">
        <v>0</v>
      </c>
      <c r="AA22">
        <v>0</v>
      </c>
      <c r="AB22">
        <v>50</v>
      </c>
      <c r="AC22">
        <v>0</v>
      </c>
      <c r="AD22">
        <v>0</v>
      </c>
      <c r="AE22">
        <v>48.28</v>
      </c>
      <c r="AF22">
        <v>179.2</v>
      </c>
      <c r="AG22">
        <v>50</v>
      </c>
      <c r="AH22">
        <v>50</v>
      </c>
      <c r="AI22">
        <v>0</v>
      </c>
      <c r="AJ22">
        <v>200</v>
      </c>
      <c r="AK22">
        <v>0</v>
      </c>
      <c r="AL22">
        <v>0</v>
      </c>
      <c r="AM22">
        <v>0</v>
      </c>
      <c r="AN22">
        <v>30.6</v>
      </c>
      <c r="AO22">
        <v>76.739999999999995</v>
      </c>
    </row>
    <row r="23" spans="1:41">
      <c r="A23" t="s">
        <v>250</v>
      </c>
      <c r="G23" t="s">
        <v>65</v>
      </c>
      <c r="H23" s="73">
        <v>0.39</v>
      </c>
      <c r="I23" s="46">
        <v>0</v>
      </c>
      <c r="J23" s="46">
        <v>0</v>
      </c>
      <c r="K23" s="46">
        <v>48.28</v>
      </c>
      <c r="L23" s="46">
        <v>0</v>
      </c>
      <c r="M23" s="74">
        <v>0</v>
      </c>
      <c r="N23" s="73">
        <v>284.8</v>
      </c>
      <c r="O23" s="46">
        <v>176.74</v>
      </c>
      <c r="P23" s="46">
        <v>200</v>
      </c>
      <c r="Q23" s="46">
        <v>0</v>
      </c>
      <c r="R23" s="46">
        <v>0</v>
      </c>
      <c r="S23" s="74">
        <v>0</v>
      </c>
      <c r="W23">
        <v>0</v>
      </c>
      <c r="X23">
        <v>0.39</v>
      </c>
      <c r="Y23">
        <v>25</v>
      </c>
      <c r="Z23">
        <v>0</v>
      </c>
      <c r="AA23">
        <v>0</v>
      </c>
      <c r="AB23">
        <v>50</v>
      </c>
      <c r="AC23">
        <v>0</v>
      </c>
      <c r="AD23">
        <v>0</v>
      </c>
      <c r="AE23">
        <v>48.28</v>
      </c>
      <c r="AF23">
        <v>179.2</v>
      </c>
      <c r="AG23">
        <v>50</v>
      </c>
      <c r="AH23">
        <v>50</v>
      </c>
      <c r="AI23">
        <v>0</v>
      </c>
      <c r="AJ23">
        <v>200</v>
      </c>
      <c r="AK23">
        <v>0</v>
      </c>
      <c r="AL23">
        <v>0</v>
      </c>
      <c r="AM23">
        <v>0</v>
      </c>
      <c r="AN23">
        <v>30.6</v>
      </c>
      <c r="AO23">
        <v>76.739999999999995</v>
      </c>
    </row>
    <row r="24" spans="1:41">
      <c r="A24" t="s">
        <v>251</v>
      </c>
      <c r="G24" t="s">
        <v>66</v>
      </c>
      <c r="H24" s="73">
        <v>0.39</v>
      </c>
      <c r="I24" s="46">
        <v>0</v>
      </c>
      <c r="J24" s="46">
        <v>0</v>
      </c>
      <c r="K24" s="46">
        <v>48.28</v>
      </c>
      <c r="L24" s="46">
        <v>0</v>
      </c>
      <c r="M24" s="74">
        <v>0</v>
      </c>
      <c r="N24" s="73">
        <v>284.8</v>
      </c>
      <c r="O24" s="46">
        <v>176.74</v>
      </c>
      <c r="P24" s="46">
        <v>200</v>
      </c>
      <c r="Q24" s="46">
        <v>0</v>
      </c>
      <c r="R24" s="46">
        <v>0</v>
      </c>
      <c r="S24" s="74">
        <v>0</v>
      </c>
      <c r="W24">
        <v>0</v>
      </c>
      <c r="X24">
        <v>0.39</v>
      </c>
      <c r="Y24">
        <v>25</v>
      </c>
      <c r="Z24">
        <v>0</v>
      </c>
      <c r="AA24">
        <v>0</v>
      </c>
      <c r="AB24">
        <v>50</v>
      </c>
      <c r="AC24">
        <v>0</v>
      </c>
      <c r="AD24">
        <v>0</v>
      </c>
      <c r="AE24">
        <v>48.28</v>
      </c>
      <c r="AF24">
        <v>179.2</v>
      </c>
      <c r="AG24">
        <v>50</v>
      </c>
      <c r="AH24">
        <v>50</v>
      </c>
      <c r="AI24">
        <v>0</v>
      </c>
      <c r="AJ24">
        <v>200</v>
      </c>
      <c r="AK24">
        <v>0</v>
      </c>
      <c r="AL24">
        <v>0</v>
      </c>
      <c r="AM24">
        <v>0</v>
      </c>
      <c r="AN24">
        <v>30.6</v>
      </c>
      <c r="AO24">
        <v>76.739999999999995</v>
      </c>
    </row>
    <row r="25" spans="1:41">
      <c r="A25" t="s">
        <v>252</v>
      </c>
      <c r="G25" t="s">
        <v>67</v>
      </c>
      <c r="H25" s="73">
        <v>0.39</v>
      </c>
      <c r="I25" s="46">
        <v>0</v>
      </c>
      <c r="J25" s="46">
        <v>0</v>
      </c>
      <c r="K25" s="46">
        <v>48.28</v>
      </c>
      <c r="L25" s="46">
        <v>0</v>
      </c>
      <c r="M25" s="74">
        <v>0</v>
      </c>
      <c r="N25" s="73">
        <v>284.8</v>
      </c>
      <c r="O25" s="46">
        <v>176.74</v>
      </c>
      <c r="P25" s="46">
        <v>200</v>
      </c>
      <c r="Q25" s="46">
        <v>0</v>
      </c>
      <c r="R25" s="46">
        <v>0</v>
      </c>
      <c r="S25" s="74">
        <v>0</v>
      </c>
      <c r="W25">
        <v>0</v>
      </c>
      <c r="X25">
        <v>0.39</v>
      </c>
      <c r="Y25">
        <v>25</v>
      </c>
      <c r="Z25">
        <v>0</v>
      </c>
      <c r="AA25">
        <v>0</v>
      </c>
      <c r="AB25">
        <v>50</v>
      </c>
      <c r="AC25">
        <v>0</v>
      </c>
      <c r="AD25">
        <v>0</v>
      </c>
      <c r="AE25">
        <v>48.28</v>
      </c>
      <c r="AF25">
        <v>179.2</v>
      </c>
      <c r="AG25">
        <v>50</v>
      </c>
      <c r="AH25">
        <v>50</v>
      </c>
      <c r="AI25">
        <v>0</v>
      </c>
      <c r="AJ25">
        <v>200</v>
      </c>
      <c r="AK25">
        <v>0</v>
      </c>
      <c r="AL25">
        <v>0</v>
      </c>
      <c r="AM25">
        <v>0</v>
      </c>
      <c r="AN25">
        <v>30.6</v>
      </c>
      <c r="AO25">
        <v>76.739999999999995</v>
      </c>
    </row>
    <row r="26" spans="1:41">
      <c r="A26" t="s">
        <v>253</v>
      </c>
      <c r="G26" t="s">
        <v>68</v>
      </c>
      <c r="H26" s="73">
        <v>0.39</v>
      </c>
      <c r="I26" s="46">
        <v>0</v>
      </c>
      <c r="J26" s="46">
        <v>0</v>
      </c>
      <c r="K26" s="46">
        <v>48.28</v>
      </c>
      <c r="L26" s="46">
        <v>0</v>
      </c>
      <c r="M26" s="74">
        <v>0</v>
      </c>
      <c r="N26" s="73">
        <v>284.8</v>
      </c>
      <c r="O26" s="46">
        <v>176.74</v>
      </c>
      <c r="P26" s="46">
        <v>200</v>
      </c>
      <c r="Q26" s="46">
        <v>0</v>
      </c>
      <c r="R26" s="46">
        <v>0</v>
      </c>
      <c r="S26" s="74">
        <v>0</v>
      </c>
      <c r="W26">
        <v>0</v>
      </c>
      <c r="X26">
        <v>0.39</v>
      </c>
      <c r="Y26">
        <v>25</v>
      </c>
      <c r="Z26">
        <v>0</v>
      </c>
      <c r="AA26">
        <v>0</v>
      </c>
      <c r="AB26">
        <v>50</v>
      </c>
      <c r="AC26">
        <v>0</v>
      </c>
      <c r="AD26">
        <v>0</v>
      </c>
      <c r="AE26">
        <v>48.28</v>
      </c>
      <c r="AF26">
        <v>179.2</v>
      </c>
      <c r="AG26">
        <v>50</v>
      </c>
      <c r="AH26">
        <v>50</v>
      </c>
      <c r="AI26">
        <v>0</v>
      </c>
      <c r="AJ26">
        <v>200</v>
      </c>
      <c r="AK26">
        <v>0</v>
      </c>
      <c r="AL26">
        <v>0</v>
      </c>
      <c r="AM26">
        <v>0</v>
      </c>
      <c r="AN26">
        <v>30.6</v>
      </c>
      <c r="AO26">
        <v>76.739999999999995</v>
      </c>
    </row>
    <row r="27" spans="1:41">
      <c r="A27" t="s">
        <v>254</v>
      </c>
      <c r="G27" t="s">
        <v>69</v>
      </c>
      <c r="H27" s="73">
        <v>0.53</v>
      </c>
      <c r="I27" s="46">
        <v>0</v>
      </c>
      <c r="J27" s="46">
        <v>0</v>
      </c>
      <c r="K27" s="46">
        <v>48.28</v>
      </c>
      <c r="L27" s="46">
        <v>0</v>
      </c>
      <c r="M27" s="74">
        <v>0</v>
      </c>
      <c r="N27" s="73">
        <v>266.89999999999998</v>
      </c>
      <c r="O27" s="46">
        <v>100</v>
      </c>
      <c r="P27" s="46">
        <v>100</v>
      </c>
      <c r="Q27" s="46">
        <v>0</v>
      </c>
      <c r="R27" s="46">
        <v>0</v>
      </c>
      <c r="S27" s="74">
        <v>0</v>
      </c>
      <c r="W27">
        <v>191.9</v>
      </c>
      <c r="X27">
        <v>0.53</v>
      </c>
      <c r="Y27">
        <v>25</v>
      </c>
      <c r="Z27">
        <v>0</v>
      </c>
      <c r="AA27">
        <v>0</v>
      </c>
      <c r="AB27">
        <v>50</v>
      </c>
      <c r="AC27">
        <v>0</v>
      </c>
      <c r="AD27">
        <v>0</v>
      </c>
      <c r="AE27">
        <v>48.28</v>
      </c>
      <c r="AF27">
        <v>0</v>
      </c>
      <c r="AG27">
        <v>50</v>
      </c>
      <c r="AH27">
        <v>50</v>
      </c>
      <c r="AI27">
        <v>0</v>
      </c>
      <c r="AJ27">
        <v>100</v>
      </c>
      <c r="AK27">
        <v>0</v>
      </c>
      <c r="AL27">
        <v>0</v>
      </c>
      <c r="AM27">
        <v>0</v>
      </c>
      <c r="AN27">
        <v>0</v>
      </c>
      <c r="AO27">
        <v>0</v>
      </c>
    </row>
    <row r="28" spans="1:41">
      <c r="A28" t="s">
        <v>255</v>
      </c>
      <c r="G28" t="s">
        <v>70</v>
      </c>
      <c r="H28" s="73">
        <v>0.53</v>
      </c>
      <c r="I28" s="46">
        <v>0</v>
      </c>
      <c r="J28" s="46">
        <v>0</v>
      </c>
      <c r="K28" s="46">
        <v>48.28</v>
      </c>
      <c r="L28" s="46">
        <v>0</v>
      </c>
      <c r="M28" s="74">
        <v>0</v>
      </c>
      <c r="N28" s="73">
        <v>266.89999999999998</v>
      </c>
      <c r="O28" s="46">
        <v>100</v>
      </c>
      <c r="P28" s="46">
        <v>100</v>
      </c>
      <c r="Q28" s="46">
        <v>0</v>
      </c>
      <c r="R28" s="46">
        <v>0</v>
      </c>
      <c r="S28" s="74">
        <v>0</v>
      </c>
      <c r="W28">
        <v>191.9</v>
      </c>
      <c r="X28">
        <v>0.53</v>
      </c>
      <c r="Y28">
        <v>25</v>
      </c>
      <c r="Z28">
        <v>0</v>
      </c>
      <c r="AA28">
        <v>0</v>
      </c>
      <c r="AB28">
        <v>50</v>
      </c>
      <c r="AC28">
        <v>0</v>
      </c>
      <c r="AD28">
        <v>0</v>
      </c>
      <c r="AE28">
        <v>48.28</v>
      </c>
      <c r="AF28">
        <v>0</v>
      </c>
      <c r="AG28">
        <v>50</v>
      </c>
      <c r="AH28">
        <v>50</v>
      </c>
      <c r="AI28">
        <v>0</v>
      </c>
      <c r="AJ28">
        <v>100</v>
      </c>
      <c r="AK28">
        <v>0</v>
      </c>
      <c r="AL28">
        <v>0</v>
      </c>
      <c r="AM28">
        <v>0</v>
      </c>
      <c r="AN28">
        <v>0</v>
      </c>
      <c r="AO28">
        <v>0</v>
      </c>
    </row>
    <row r="29" spans="1:41">
      <c r="A29" t="s">
        <v>263</v>
      </c>
      <c r="G29" t="s">
        <v>71</v>
      </c>
      <c r="H29" s="73">
        <v>0.53</v>
      </c>
      <c r="I29" s="46">
        <v>0</v>
      </c>
      <c r="J29" s="46">
        <v>0</v>
      </c>
      <c r="K29" s="46">
        <v>48.28</v>
      </c>
      <c r="L29" s="46">
        <v>0</v>
      </c>
      <c r="M29" s="74">
        <v>0</v>
      </c>
      <c r="N29" s="73">
        <v>266.89999999999998</v>
      </c>
      <c r="O29" s="46">
        <v>100</v>
      </c>
      <c r="P29" s="46">
        <v>100</v>
      </c>
      <c r="Q29" s="46">
        <v>0</v>
      </c>
      <c r="R29" s="46">
        <v>0</v>
      </c>
      <c r="S29" s="74">
        <v>0</v>
      </c>
      <c r="W29">
        <v>191.9</v>
      </c>
      <c r="X29">
        <v>0.53</v>
      </c>
      <c r="Y29">
        <v>25</v>
      </c>
      <c r="Z29">
        <v>0</v>
      </c>
      <c r="AA29">
        <v>0</v>
      </c>
      <c r="AB29">
        <v>50</v>
      </c>
      <c r="AC29">
        <v>0</v>
      </c>
      <c r="AD29">
        <v>0</v>
      </c>
      <c r="AE29">
        <v>48.28</v>
      </c>
      <c r="AF29">
        <v>0</v>
      </c>
      <c r="AG29">
        <v>50</v>
      </c>
      <c r="AH29">
        <v>50</v>
      </c>
      <c r="AI29">
        <v>0</v>
      </c>
      <c r="AJ29">
        <v>100</v>
      </c>
      <c r="AK29">
        <v>0</v>
      </c>
      <c r="AL29">
        <v>0</v>
      </c>
      <c r="AM29">
        <v>0</v>
      </c>
      <c r="AN29">
        <v>0</v>
      </c>
      <c r="AO29">
        <v>0</v>
      </c>
    </row>
    <row r="30" spans="1:41">
      <c r="A30" t="s">
        <v>264</v>
      </c>
      <c r="G30" t="s">
        <v>72</v>
      </c>
      <c r="H30" s="73">
        <v>0.53</v>
      </c>
      <c r="I30" s="46">
        <v>0</v>
      </c>
      <c r="J30" s="46">
        <v>0</v>
      </c>
      <c r="K30" s="46">
        <v>48.28</v>
      </c>
      <c r="L30" s="46">
        <v>0</v>
      </c>
      <c r="M30" s="74">
        <v>0</v>
      </c>
      <c r="N30" s="73">
        <v>266.89999999999998</v>
      </c>
      <c r="O30" s="46">
        <v>100</v>
      </c>
      <c r="P30" s="46">
        <v>100</v>
      </c>
      <c r="Q30" s="46">
        <v>0</v>
      </c>
      <c r="R30" s="46">
        <v>0</v>
      </c>
      <c r="S30" s="74">
        <v>0</v>
      </c>
      <c r="W30">
        <v>191.9</v>
      </c>
      <c r="X30">
        <v>0.53</v>
      </c>
      <c r="Y30">
        <v>25</v>
      </c>
      <c r="Z30">
        <v>0</v>
      </c>
      <c r="AA30">
        <v>0</v>
      </c>
      <c r="AB30">
        <v>50</v>
      </c>
      <c r="AC30">
        <v>0</v>
      </c>
      <c r="AD30">
        <v>0</v>
      </c>
      <c r="AE30">
        <v>48.28</v>
      </c>
      <c r="AF30">
        <v>0</v>
      </c>
      <c r="AG30">
        <v>50</v>
      </c>
      <c r="AH30">
        <v>50</v>
      </c>
      <c r="AI30">
        <v>0</v>
      </c>
      <c r="AJ30">
        <v>100</v>
      </c>
      <c r="AK30">
        <v>0</v>
      </c>
      <c r="AL30">
        <v>0</v>
      </c>
      <c r="AM30">
        <v>0</v>
      </c>
      <c r="AN30">
        <v>0</v>
      </c>
      <c r="AO30">
        <v>0</v>
      </c>
    </row>
    <row r="31" spans="1:41">
      <c r="A31" t="s">
        <v>274</v>
      </c>
      <c r="G31" t="s">
        <v>73</v>
      </c>
      <c r="H31" s="73">
        <v>0.57999999999999996</v>
      </c>
      <c r="I31" s="46">
        <v>0</v>
      </c>
      <c r="J31" s="46">
        <v>0</v>
      </c>
      <c r="K31" s="46">
        <v>48.28</v>
      </c>
      <c r="L31" s="46">
        <v>0</v>
      </c>
      <c r="M31" s="74">
        <v>0</v>
      </c>
      <c r="N31" s="73">
        <v>266.89999999999998</v>
      </c>
      <c r="O31" s="46">
        <v>100</v>
      </c>
      <c r="P31" s="46">
        <v>100</v>
      </c>
      <c r="Q31" s="46">
        <v>0</v>
      </c>
      <c r="R31" s="46">
        <v>0</v>
      </c>
      <c r="S31" s="74">
        <v>0</v>
      </c>
      <c r="W31">
        <v>191.9</v>
      </c>
      <c r="X31">
        <v>0.57999999999999996</v>
      </c>
      <c r="Y31">
        <v>25</v>
      </c>
      <c r="Z31">
        <v>0</v>
      </c>
      <c r="AA31">
        <v>0</v>
      </c>
      <c r="AB31">
        <v>50</v>
      </c>
      <c r="AC31">
        <v>0</v>
      </c>
      <c r="AD31">
        <v>0</v>
      </c>
      <c r="AE31">
        <v>48.28</v>
      </c>
      <c r="AF31">
        <v>0</v>
      </c>
      <c r="AG31">
        <v>50</v>
      </c>
      <c r="AH31">
        <v>50</v>
      </c>
      <c r="AI31">
        <v>0</v>
      </c>
      <c r="AJ31">
        <v>100</v>
      </c>
      <c r="AK31">
        <v>0</v>
      </c>
      <c r="AL31">
        <v>0</v>
      </c>
      <c r="AM31">
        <v>0</v>
      </c>
      <c r="AN31">
        <v>0</v>
      </c>
      <c r="AO31">
        <v>0</v>
      </c>
    </row>
    <row r="32" spans="1:41">
      <c r="A32" t="s">
        <v>275</v>
      </c>
      <c r="G32" t="s">
        <v>74</v>
      </c>
      <c r="H32" s="73">
        <v>0.57999999999999996</v>
      </c>
      <c r="I32" s="46">
        <v>0</v>
      </c>
      <c r="J32" s="46">
        <v>0</v>
      </c>
      <c r="K32" s="46">
        <v>48.28</v>
      </c>
      <c r="L32" s="46">
        <v>0</v>
      </c>
      <c r="M32" s="74">
        <v>0</v>
      </c>
      <c r="N32" s="73">
        <v>266.89999999999998</v>
      </c>
      <c r="O32" s="46">
        <v>100</v>
      </c>
      <c r="P32" s="46">
        <v>100</v>
      </c>
      <c r="Q32" s="46">
        <v>0</v>
      </c>
      <c r="R32" s="46">
        <v>0</v>
      </c>
      <c r="S32" s="74">
        <v>0</v>
      </c>
      <c r="W32">
        <v>191.9</v>
      </c>
      <c r="X32">
        <v>0.57999999999999996</v>
      </c>
      <c r="Y32">
        <v>25</v>
      </c>
      <c r="Z32">
        <v>0</v>
      </c>
      <c r="AA32">
        <v>0</v>
      </c>
      <c r="AB32">
        <v>50</v>
      </c>
      <c r="AC32">
        <v>0</v>
      </c>
      <c r="AD32">
        <v>0</v>
      </c>
      <c r="AE32">
        <v>48.28</v>
      </c>
      <c r="AF32">
        <v>0</v>
      </c>
      <c r="AG32">
        <v>50</v>
      </c>
      <c r="AH32">
        <v>50</v>
      </c>
      <c r="AI32">
        <v>0</v>
      </c>
      <c r="AJ32">
        <v>100</v>
      </c>
      <c r="AK32">
        <v>0</v>
      </c>
      <c r="AL32">
        <v>0</v>
      </c>
      <c r="AM32">
        <v>0</v>
      </c>
      <c r="AN32">
        <v>0</v>
      </c>
      <c r="AO32">
        <v>0</v>
      </c>
    </row>
    <row r="33" spans="1:41">
      <c r="A33" t="s">
        <v>276</v>
      </c>
      <c r="G33" t="s">
        <v>75</v>
      </c>
      <c r="H33" s="73">
        <v>0.57999999999999996</v>
      </c>
      <c r="I33" s="46">
        <v>0</v>
      </c>
      <c r="J33" s="46">
        <v>0</v>
      </c>
      <c r="K33" s="46">
        <v>48.28</v>
      </c>
      <c r="L33" s="46">
        <v>0</v>
      </c>
      <c r="M33" s="74">
        <v>0</v>
      </c>
      <c r="N33" s="73">
        <v>266.89999999999998</v>
      </c>
      <c r="O33" s="46">
        <v>100</v>
      </c>
      <c r="P33" s="46">
        <v>100</v>
      </c>
      <c r="Q33" s="46">
        <v>0</v>
      </c>
      <c r="R33" s="46">
        <v>0</v>
      </c>
      <c r="S33" s="74">
        <v>0</v>
      </c>
      <c r="W33">
        <v>191.9</v>
      </c>
      <c r="X33">
        <v>0.57999999999999996</v>
      </c>
      <c r="Y33">
        <v>25</v>
      </c>
      <c r="Z33">
        <v>0</v>
      </c>
      <c r="AA33">
        <v>0</v>
      </c>
      <c r="AB33">
        <v>50</v>
      </c>
      <c r="AC33">
        <v>0</v>
      </c>
      <c r="AD33">
        <v>0</v>
      </c>
      <c r="AE33">
        <v>48.28</v>
      </c>
      <c r="AF33">
        <v>0</v>
      </c>
      <c r="AG33">
        <v>50</v>
      </c>
      <c r="AH33">
        <v>50</v>
      </c>
      <c r="AI33">
        <v>0</v>
      </c>
      <c r="AJ33">
        <v>100</v>
      </c>
      <c r="AK33">
        <v>0</v>
      </c>
      <c r="AL33">
        <v>0</v>
      </c>
      <c r="AM33">
        <v>0</v>
      </c>
      <c r="AN33">
        <v>0</v>
      </c>
      <c r="AO33">
        <v>0</v>
      </c>
    </row>
    <row r="34" spans="1:41">
      <c r="A34" t="s">
        <v>277</v>
      </c>
      <c r="G34" t="s">
        <v>76</v>
      </c>
      <c r="H34" s="73">
        <v>0.57999999999999996</v>
      </c>
      <c r="I34" s="46">
        <v>0</v>
      </c>
      <c r="J34" s="46">
        <v>0</v>
      </c>
      <c r="K34" s="46">
        <v>48.28</v>
      </c>
      <c r="L34" s="46">
        <v>0</v>
      </c>
      <c r="M34" s="74">
        <v>0</v>
      </c>
      <c r="N34" s="73">
        <v>266.89999999999998</v>
      </c>
      <c r="O34" s="46">
        <v>100</v>
      </c>
      <c r="P34" s="46">
        <v>100</v>
      </c>
      <c r="Q34" s="46">
        <v>0</v>
      </c>
      <c r="R34" s="46">
        <v>0</v>
      </c>
      <c r="S34" s="74">
        <v>0</v>
      </c>
      <c r="W34">
        <v>191.9</v>
      </c>
      <c r="X34">
        <v>0.57999999999999996</v>
      </c>
      <c r="Y34">
        <v>25</v>
      </c>
      <c r="Z34">
        <v>0</v>
      </c>
      <c r="AA34">
        <v>0</v>
      </c>
      <c r="AB34">
        <v>50</v>
      </c>
      <c r="AC34">
        <v>0</v>
      </c>
      <c r="AD34">
        <v>0</v>
      </c>
      <c r="AE34">
        <v>48.28</v>
      </c>
      <c r="AF34">
        <v>0</v>
      </c>
      <c r="AG34">
        <v>50</v>
      </c>
      <c r="AH34">
        <v>50</v>
      </c>
      <c r="AI34">
        <v>0</v>
      </c>
      <c r="AJ34">
        <v>100</v>
      </c>
      <c r="AK34">
        <v>0</v>
      </c>
      <c r="AL34">
        <v>0</v>
      </c>
      <c r="AM34">
        <v>0</v>
      </c>
      <c r="AN34">
        <v>0</v>
      </c>
      <c r="AO34">
        <v>0</v>
      </c>
    </row>
    <row r="35" spans="1:41">
      <c r="A35" t="s">
        <v>279</v>
      </c>
      <c r="G35" t="s">
        <v>77</v>
      </c>
      <c r="H35" s="73">
        <v>0.97</v>
      </c>
      <c r="I35" s="46">
        <v>0</v>
      </c>
      <c r="J35" s="46">
        <v>0</v>
      </c>
      <c r="K35" s="46">
        <v>48.28</v>
      </c>
      <c r="L35" s="46">
        <v>0</v>
      </c>
      <c r="M35" s="74">
        <v>0</v>
      </c>
      <c r="N35" s="73">
        <v>266.89999999999998</v>
      </c>
      <c r="O35" s="46">
        <v>100</v>
      </c>
      <c r="P35" s="46">
        <v>100</v>
      </c>
      <c r="Q35" s="46">
        <v>0</v>
      </c>
      <c r="R35" s="46">
        <v>0</v>
      </c>
      <c r="S35" s="74">
        <v>0</v>
      </c>
      <c r="W35">
        <v>191.9</v>
      </c>
      <c r="X35">
        <v>0.97</v>
      </c>
      <c r="Y35">
        <v>25</v>
      </c>
      <c r="Z35">
        <v>0</v>
      </c>
      <c r="AA35">
        <v>0</v>
      </c>
      <c r="AB35">
        <v>50</v>
      </c>
      <c r="AC35">
        <v>0</v>
      </c>
      <c r="AD35">
        <v>0</v>
      </c>
      <c r="AE35">
        <v>48.28</v>
      </c>
      <c r="AF35">
        <v>0</v>
      </c>
      <c r="AG35">
        <v>50</v>
      </c>
      <c r="AH35">
        <v>50</v>
      </c>
      <c r="AI35">
        <v>0</v>
      </c>
      <c r="AJ35">
        <v>100</v>
      </c>
      <c r="AK35">
        <v>0</v>
      </c>
      <c r="AL35">
        <v>0</v>
      </c>
      <c r="AM35">
        <v>0</v>
      </c>
      <c r="AN35">
        <v>0</v>
      </c>
      <c r="AO35">
        <v>0</v>
      </c>
    </row>
    <row r="36" spans="1:41">
      <c r="A36" t="s">
        <v>309</v>
      </c>
      <c r="G36" t="s">
        <v>78</v>
      </c>
      <c r="H36" s="73">
        <v>0.97</v>
      </c>
      <c r="I36" s="46">
        <v>0</v>
      </c>
      <c r="J36" s="46">
        <v>0</v>
      </c>
      <c r="K36" s="46">
        <v>48.28</v>
      </c>
      <c r="L36" s="46">
        <v>0</v>
      </c>
      <c r="M36" s="74">
        <v>0</v>
      </c>
      <c r="N36" s="73">
        <v>266.89999999999998</v>
      </c>
      <c r="O36" s="46">
        <v>100</v>
      </c>
      <c r="P36" s="46">
        <v>100</v>
      </c>
      <c r="Q36" s="46">
        <v>0</v>
      </c>
      <c r="R36" s="46">
        <v>0</v>
      </c>
      <c r="S36" s="74">
        <v>0</v>
      </c>
      <c r="W36">
        <v>191.9</v>
      </c>
      <c r="X36">
        <v>0.97</v>
      </c>
      <c r="Y36">
        <v>25</v>
      </c>
      <c r="Z36">
        <v>0</v>
      </c>
      <c r="AA36">
        <v>0</v>
      </c>
      <c r="AB36">
        <v>50</v>
      </c>
      <c r="AC36">
        <v>0</v>
      </c>
      <c r="AD36">
        <v>0</v>
      </c>
      <c r="AE36">
        <v>48.28</v>
      </c>
      <c r="AF36">
        <v>0</v>
      </c>
      <c r="AG36">
        <v>50</v>
      </c>
      <c r="AH36">
        <v>50</v>
      </c>
      <c r="AI36">
        <v>0</v>
      </c>
      <c r="AJ36">
        <v>100</v>
      </c>
      <c r="AK36">
        <v>0</v>
      </c>
      <c r="AL36">
        <v>0</v>
      </c>
      <c r="AM36">
        <v>0</v>
      </c>
      <c r="AN36">
        <v>0</v>
      </c>
      <c r="AO36">
        <v>0</v>
      </c>
    </row>
    <row r="37" spans="1:41">
      <c r="A37" t="s">
        <v>310</v>
      </c>
      <c r="G37" t="s">
        <v>79</v>
      </c>
      <c r="H37" s="73">
        <v>0.97</v>
      </c>
      <c r="I37" s="46">
        <v>0</v>
      </c>
      <c r="J37" s="46">
        <v>0</v>
      </c>
      <c r="K37" s="46">
        <v>48.28</v>
      </c>
      <c r="L37" s="46">
        <v>0</v>
      </c>
      <c r="M37" s="74">
        <v>0</v>
      </c>
      <c r="N37" s="73">
        <v>266.89999999999998</v>
      </c>
      <c r="O37" s="46">
        <v>100</v>
      </c>
      <c r="P37" s="46">
        <v>100</v>
      </c>
      <c r="Q37" s="46">
        <v>0</v>
      </c>
      <c r="R37" s="46">
        <v>0</v>
      </c>
      <c r="S37" s="74">
        <v>0</v>
      </c>
      <c r="W37">
        <v>191.9</v>
      </c>
      <c r="X37">
        <v>0.97</v>
      </c>
      <c r="Y37">
        <v>25</v>
      </c>
      <c r="Z37">
        <v>0</v>
      </c>
      <c r="AA37">
        <v>0</v>
      </c>
      <c r="AB37">
        <v>50</v>
      </c>
      <c r="AC37">
        <v>0</v>
      </c>
      <c r="AD37">
        <v>0</v>
      </c>
      <c r="AE37">
        <v>48.28</v>
      </c>
      <c r="AF37">
        <v>0</v>
      </c>
      <c r="AG37">
        <v>50</v>
      </c>
      <c r="AH37">
        <v>50</v>
      </c>
      <c r="AI37">
        <v>0</v>
      </c>
      <c r="AJ37">
        <v>100</v>
      </c>
      <c r="AK37">
        <v>0</v>
      </c>
      <c r="AL37">
        <v>0</v>
      </c>
      <c r="AM37">
        <v>0</v>
      </c>
      <c r="AN37">
        <v>0</v>
      </c>
      <c r="AO37">
        <v>0</v>
      </c>
    </row>
    <row r="38" spans="1:41">
      <c r="A38" t="s">
        <v>311</v>
      </c>
      <c r="G38" t="s">
        <v>80</v>
      </c>
      <c r="H38" s="73">
        <v>0.97</v>
      </c>
      <c r="I38" s="46">
        <v>0</v>
      </c>
      <c r="J38" s="46">
        <v>0</v>
      </c>
      <c r="K38" s="46">
        <v>48.28</v>
      </c>
      <c r="L38" s="46">
        <v>0</v>
      </c>
      <c r="M38" s="74">
        <v>0</v>
      </c>
      <c r="N38" s="73">
        <v>266.89999999999998</v>
      </c>
      <c r="O38" s="46">
        <v>100</v>
      </c>
      <c r="P38" s="46">
        <v>100</v>
      </c>
      <c r="Q38" s="46">
        <v>0</v>
      </c>
      <c r="R38" s="46">
        <v>0</v>
      </c>
      <c r="S38" s="74">
        <v>0</v>
      </c>
      <c r="W38">
        <v>191.9</v>
      </c>
      <c r="X38">
        <v>0.97</v>
      </c>
      <c r="Y38">
        <v>25</v>
      </c>
      <c r="Z38">
        <v>0</v>
      </c>
      <c r="AA38">
        <v>0</v>
      </c>
      <c r="AB38">
        <v>50</v>
      </c>
      <c r="AC38">
        <v>0</v>
      </c>
      <c r="AD38">
        <v>0</v>
      </c>
      <c r="AE38">
        <v>48.28</v>
      </c>
      <c r="AF38">
        <v>0</v>
      </c>
      <c r="AG38">
        <v>50</v>
      </c>
      <c r="AH38">
        <v>50</v>
      </c>
      <c r="AI38">
        <v>0</v>
      </c>
      <c r="AJ38">
        <v>100</v>
      </c>
      <c r="AK38">
        <v>0</v>
      </c>
      <c r="AL38">
        <v>0</v>
      </c>
      <c r="AM38">
        <v>0</v>
      </c>
      <c r="AN38">
        <v>0</v>
      </c>
      <c r="AO38">
        <v>0</v>
      </c>
    </row>
    <row r="39" spans="1:41">
      <c r="A39" t="s">
        <v>312</v>
      </c>
      <c r="G39" t="s">
        <v>81</v>
      </c>
      <c r="H39" s="73">
        <v>0.97</v>
      </c>
      <c r="I39" s="46">
        <v>0</v>
      </c>
      <c r="J39" s="46">
        <v>0</v>
      </c>
      <c r="K39" s="46">
        <v>101.38000000000001</v>
      </c>
      <c r="L39" s="46">
        <v>5.23</v>
      </c>
      <c r="M39" s="74">
        <v>0</v>
      </c>
      <c r="N39" s="73">
        <v>266.89999999999998</v>
      </c>
      <c r="O39" s="46">
        <v>100</v>
      </c>
      <c r="P39" s="46">
        <v>100</v>
      </c>
      <c r="Q39" s="46">
        <v>0</v>
      </c>
      <c r="R39" s="46">
        <v>0</v>
      </c>
      <c r="S39" s="74">
        <v>0</v>
      </c>
      <c r="W39">
        <v>191.9</v>
      </c>
      <c r="X39">
        <v>0.97</v>
      </c>
      <c r="Y39">
        <v>25</v>
      </c>
      <c r="Z39">
        <v>0</v>
      </c>
      <c r="AA39">
        <v>0</v>
      </c>
      <c r="AB39">
        <v>50</v>
      </c>
      <c r="AC39">
        <v>5.23</v>
      </c>
      <c r="AD39">
        <v>0</v>
      </c>
      <c r="AE39">
        <v>48.28</v>
      </c>
      <c r="AF39">
        <v>0</v>
      </c>
      <c r="AG39">
        <v>50</v>
      </c>
      <c r="AH39">
        <v>50</v>
      </c>
      <c r="AI39">
        <v>0</v>
      </c>
      <c r="AJ39">
        <v>100</v>
      </c>
      <c r="AK39">
        <v>23.65</v>
      </c>
      <c r="AL39">
        <v>0.48</v>
      </c>
      <c r="AM39">
        <v>28.97</v>
      </c>
      <c r="AN39">
        <v>0</v>
      </c>
      <c r="AO39">
        <v>0</v>
      </c>
    </row>
    <row r="40" spans="1:41">
      <c r="A40" t="s">
        <v>329</v>
      </c>
      <c r="G40" t="s">
        <v>82</v>
      </c>
      <c r="H40" s="73">
        <v>0.97</v>
      </c>
      <c r="I40" s="46">
        <v>0</v>
      </c>
      <c r="J40" s="46">
        <v>0</v>
      </c>
      <c r="K40" s="46">
        <v>101.39</v>
      </c>
      <c r="L40" s="46">
        <v>5.82</v>
      </c>
      <c r="M40" s="74">
        <v>0</v>
      </c>
      <c r="N40" s="73">
        <v>266.89999999999998</v>
      </c>
      <c r="O40" s="46">
        <v>100</v>
      </c>
      <c r="P40" s="46">
        <v>100</v>
      </c>
      <c r="Q40" s="46">
        <v>0</v>
      </c>
      <c r="R40" s="46">
        <v>0</v>
      </c>
      <c r="S40" s="74">
        <v>0</v>
      </c>
      <c r="W40">
        <v>191.9</v>
      </c>
      <c r="X40">
        <v>0.97</v>
      </c>
      <c r="Y40">
        <v>25</v>
      </c>
      <c r="Z40">
        <v>0</v>
      </c>
      <c r="AA40">
        <v>0</v>
      </c>
      <c r="AB40">
        <v>50</v>
      </c>
      <c r="AC40">
        <v>5.82</v>
      </c>
      <c r="AD40">
        <v>0</v>
      </c>
      <c r="AE40">
        <v>48.28</v>
      </c>
      <c r="AF40">
        <v>0</v>
      </c>
      <c r="AG40">
        <v>50</v>
      </c>
      <c r="AH40">
        <v>50</v>
      </c>
      <c r="AI40">
        <v>0</v>
      </c>
      <c r="AJ40">
        <v>100</v>
      </c>
      <c r="AK40">
        <v>24.14</v>
      </c>
      <c r="AL40">
        <v>0</v>
      </c>
      <c r="AM40">
        <v>28.97</v>
      </c>
      <c r="AN40">
        <v>0</v>
      </c>
      <c r="AO40">
        <v>0</v>
      </c>
    </row>
    <row r="41" spans="1:41">
      <c r="A41" t="s">
        <v>330</v>
      </c>
      <c r="G41" t="s">
        <v>83</v>
      </c>
      <c r="H41" s="73">
        <v>0.97</v>
      </c>
      <c r="I41" s="46">
        <v>0</v>
      </c>
      <c r="J41" s="46">
        <v>0</v>
      </c>
      <c r="K41" s="46">
        <v>101.39</v>
      </c>
      <c r="L41" s="46">
        <v>6.4</v>
      </c>
      <c r="M41" s="74">
        <v>0</v>
      </c>
      <c r="N41" s="73">
        <v>266.89999999999998</v>
      </c>
      <c r="O41" s="46">
        <v>100</v>
      </c>
      <c r="P41" s="46">
        <v>100</v>
      </c>
      <c r="Q41" s="46">
        <v>0</v>
      </c>
      <c r="R41" s="46">
        <v>0</v>
      </c>
      <c r="S41" s="74">
        <v>0</v>
      </c>
      <c r="W41">
        <v>191.9</v>
      </c>
      <c r="X41">
        <v>0.97</v>
      </c>
      <c r="Y41">
        <v>25</v>
      </c>
      <c r="Z41">
        <v>0</v>
      </c>
      <c r="AA41">
        <v>0</v>
      </c>
      <c r="AB41">
        <v>50</v>
      </c>
      <c r="AC41">
        <v>6.4</v>
      </c>
      <c r="AD41">
        <v>0</v>
      </c>
      <c r="AE41">
        <v>48.28</v>
      </c>
      <c r="AF41">
        <v>0</v>
      </c>
      <c r="AG41">
        <v>50</v>
      </c>
      <c r="AH41">
        <v>50</v>
      </c>
      <c r="AI41">
        <v>0</v>
      </c>
      <c r="AJ41">
        <v>100</v>
      </c>
      <c r="AK41">
        <v>24.14</v>
      </c>
      <c r="AL41">
        <v>0</v>
      </c>
      <c r="AM41">
        <v>28.97</v>
      </c>
      <c r="AN41">
        <v>0</v>
      </c>
      <c r="AO41">
        <v>0</v>
      </c>
    </row>
    <row r="42" spans="1:41">
      <c r="A42" t="s">
        <v>331</v>
      </c>
      <c r="G42" t="s">
        <v>84</v>
      </c>
      <c r="H42" s="73">
        <v>0.97</v>
      </c>
      <c r="I42" s="46">
        <v>0</v>
      </c>
      <c r="J42" s="46">
        <v>0</v>
      </c>
      <c r="K42" s="46">
        <v>101.39</v>
      </c>
      <c r="L42" s="46">
        <v>6.87</v>
      </c>
      <c r="M42" s="74">
        <v>0</v>
      </c>
      <c r="N42" s="73">
        <v>266.89999999999998</v>
      </c>
      <c r="O42" s="46">
        <v>100</v>
      </c>
      <c r="P42" s="46">
        <v>100</v>
      </c>
      <c r="Q42" s="46">
        <v>0</v>
      </c>
      <c r="R42" s="46">
        <v>0</v>
      </c>
      <c r="S42" s="74">
        <v>0</v>
      </c>
      <c r="W42">
        <v>191.9</v>
      </c>
      <c r="X42">
        <v>0.97</v>
      </c>
      <c r="Y42">
        <v>25</v>
      </c>
      <c r="Z42">
        <v>0</v>
      </c>
      <c r="AA42">
        <v>0</v>
      </c>
      <c r="AB42">
        <v>50</v>
      </c>
      <c r="AC42">
        <v>6.87</v>
      </c>
      <c r="AD42">
        <v>0</v>
      </c>
      <c r="AE42">
        <v>48.28</v>
      </c>
      <c r="AF42">
        <v>0</v>
      </c>
      <c r="AG42">
        <v>50</v>
      </c>
      <c r="AH42">
        <v>50</v>
      </c>
      <c r="AI42">
        <v>0</v>
      </c>
      <c r="AJ42">
        <v>100</v>
      </c>
      <c r="AK42">
        <v>24.14</v>
      </c>
      <c r="AL42">
        <v>0</v>
      </c>
      <c r="AM42">
        <v>28.97</v>
      </c>
      <c r="AN42">
        <v>0</v>
      </c>
      <c r="AO42">
        <v>0</v>
      </c>
    </row>
    <row r="43" spans="1:41">
      <c r="A43" t="s">
        <v>337</v>
      </c>
      <c r="G43" t="s">
        <v>85</v>
      </c>
      <c r="H43" s="73">
        <v>0.97</v>
      </c>
      <c r="I43" s="46">
        <v>0</v>
      </c>
      <c r="J43" s="46">
        <v>0</v>
      </c>
      <c r="K43" s="46">
        <v>101.39</v>
      </c>
      <c r="L43" s="46">
        <v>7.1</v>
      </c>
      <c r="M43" s="74">
        <v>0</v>
      </c>
      <c r="N43" s="73">
        <v>266.89999999999998</v>
      </c>
      <c r="O43" s="46">
        <v>100</v>
      </c>
      <c r="P43" s="46">
        <v>100</v>
      </c>
      <c r="Q43" s="46">
        <v>0</v>
      </c>
      <c r="R43" s="46">
        <v>0</v>
      </c>
      <c r="S43" s="74">
        <v>0</v>
      </c>
      <c r="W43">
        <v>191.9</v>
      </c>
      <c r="X43">
        <v>0.97</v>
      </c>
      <c r="Y43">
        <v>25</v>
      </c>
      <c r="Z43">
        <v>0</v>
      </c>
      <c r="AA43">
        <v>0</v>
      </c>
      <c r="AB43">
        <v>50</v>
      </c>
      <c r="AC43">
        <v>7.1</v>
      </c>
      <c r="AD43">
        <v>0</v>
      </c>
      <c r="AE43">
        <v>48.28</v>
      </c>
      <c r="AF43">
        <v>0</v>
      </c>
      <c r="AG43">
        <v>50</v>
      </c>
      <c r="AH43">
        <v>50</v>
      </c>
      <c r="AI43">
        <v>0</v>
      </c>
      <c r="AJ43">
        <v>100</v>
      </c>
      <c r="AK43">
        <v>24.14</v>
      </c>
      <c r="AL43">
        <v>0</v>
      </c>
      <c r="AM43">
        <v>28.97</v>
      </c>
      <c r="AN43">
        <v>0</v>
      </c>
      <c r="AO43">
        <v>0</v>
      </c>
    </row>
    <row r="44" spans="1:41">
      <c r="A44" t="s">
        <v>339</v>
      </c>
      <c r="G44" t="s">
        <v>86</v>
      </c>
      <c r="H44" s="73">
        <v>0.97</v>
      </c>
      <c r="I44" s="46">
        <v>0</v>
      </c>
      <c r="J44" s="46">
        <v>0</v>
      </c>
      <c r="K44" s="46">
        <v>101.39</v>
      </c>
      <c r="L44" s="46">
        <v>7.39</v>
      </c>
      <c r="M44" s="74">
        <v>0</v>
      </c>
      <c r="N44" s="73">
        <v>266.89999999999998</v>
      </c>
      <c r="O44" s="46">
        <v>100</v>
      </c>
      <c r="P44" s="46">
        <v>100</v>
      </c>
      <c r="Q44" s="46">
        <v>0</v>
      </c>
      <c r="R44" s="46">
        <v>0</v>
      </c>
      <c r="S44" s="74">
        <v>0</v>
      </c>
      <c r="W44">
        <v>191.9</v>
      </c>
      <c r="X44">
        <v>0.97</v>
      </c>
      <c r="Y44">
        <v>25</v>
      </c>
      <c r="Z44">
        <v>0</v>
      </c>
      <c r="AA44">
        <v>0</v>
      </c>
      <c r="AB44">
        <v>50</v>
      </c>
      <c r="AC44">
        <v>7.39</v>
      </c>
      <c r="AD44">
        <v>0</v>
      </c>
      <c r="AE44">
        <v>48.28</v>
      </c>
      <c r="AF44">
        <v>0</v>
      </c>
      <c r="AG44">
        <v>50</v>
      </c>
      <c r="AH44">
        <v>50</v>
      </c>
      <c r="AI44">
        <v>0</v>
      </c>
      <c r="AJ44">
        <v>100</v>
      </c>
      <c r="AK44">
        <v>24.14</v>
      </c>
      <c r="AL44">
        <v>0</v>
      </c>
      <c r="AM44">
        <v>28.97</v>
      </c>
      <c r="AN44">
        <v>0</v>
      </c>
      <c r="AO44">
        <v>0</v>
      </c>
    </row>
    <row r="45" spans="1:41">
      <c r="A45" t="s">
        <v>358</v>
      </c>
      <c r="G45" t="s">
        <v>87</v>
      </c>
      <c r="H45" s="73">
        <v>0.97</v>
      </c>
      <c r="I45" s="46">
        <v>0</v>
      </c>
      <c r="J45" s="46">
        <v>0</v>
      </c>
      <c r="K45" s="46">
        <v>101.39</v>
      </c>
      <c r="L45" s="46">
        <v>7.48</v>
      </c>
      <c r="M45" s="74">
        <v>0</v>
      </c>
      <c r="N45" s="73">
        <v>266.89999999999998</v>
      </c>
      <c r="O45" s="46">
        <v>100</v>
      </c>
      <c r="P45" s="46">
        <v>100</v>
      </c>
      <c r="Q45" s="46">
        <v>0</v>
      </c>
      <c r="R45" s="46">
        <v>0</v>
      </c>
      <c r="S45" s="74">
        <v>0</v>
      </c>
      <c r="W45">
        <v>191.9</v>
      </c>
      <c r="X45">
        <v>0.97</v>
      </c>
      <c r="Y45">
        <v>25</v>
      </c>
      <c r="Z45">
        <v>0</v>
      </c>
      <c r="AA45">
        <v>0</v>
      </c>
      <c r="AB45">
        <v>50</v>
      </c>
      <c r="AC45">
        <v>7.48</v>
      </c>
      <c r="AD45">
        <v>0</v>
      </c>
      <c r="AE45">
        <v>48.28</v>
      </c>
      <c r="AF45">
        <v>0</v>
      </c>
      <c r="AG45">
        <v>50</v>
      </c>
      <c r="AH45">
        <v>50</v>
      </c>
      <c r="AI45">
        <v>0</v>
      </c>
      <c r="AJ45">
        <v>100</v>
      </c>
      <c r="AK45">
        <v>24.14</v>
      </c>
      <c r="AL45">
        <v>0</v>
      </c>
      <c r="AM45">
        <v>28.97</v>
      </c>
      <c r="AN45">
        <v>0</v>
      </c>
      <c r="AO45">
        <v>0</v>
      </c>
    </row>
    <row r="46" spans="1:41">
      <c r="A46" t="s">
        <v>359</v>
      </c>
      <c r="G46" t="s">
        <v>88</v>
      </c>
      <c r="H46" s="73">
        <v>0.97</v>
      </c>
      <c r="I46" s="46">
        <v>0</v>
      </c>
      <c r="J46" s="46">
        <v>0</v>
      </c>
      <c r="K46" s="46">
        <v>101.39</v>
      </c>
      <c r="L46" s="46">
        <v>7.63</v>
      </c>
      <c r="M46" s="74">
        <v>0</v>
      </c>
      <c r="N46" s="73">
        <v>266.89999999999998</v>
      </c>
      <c r="O46" s="46">
        <v>100</v>
      </c>
      <c r="P46" s="46">
        <v>100</v>
      </c>
      <c r="Q46" s="46">
        <v>0</v>
      </c>
      <c r="R46" s="46">
        <v>0</v>
      </c>
      <c r="S46" s="74">
        <v>0</v>
      </c>
      <c r="W46">
        <v>191.9</v>
      </c>
      <c r="X46">
        <v>0.97</v>
      </c>
      <c r="Y46">
        <v>25</v>
      </c>
      <c r="Z46">
        <v>0</v>
      </c>
      <c r="AA46">
        <v>0</v>
      </c>
      <c r="AB46">
        <v>50</v>
      </c>
      <c r="AC46">
        <v>7.63</v>
      </c>
      <c r="AD46">
        <v>0</v>
      </c>
      <c r="AE46">
        <v>48.28</v>
      </c>
      <c r="AF46">
        <v>0</v>
      </c>
      <c r="AG46">
        <v>50</v>
      </c>
      <c r="AH46">
        <v>50</v>
      </c>
      <c r="AI46">
        <v>0</v>
      </c>
      <c r="AJ46">
        <v>100</v>
      </c>
      <c r="AK46">
        <v>24.14</v>
      </c>
      <c r="AL46">
        <v>0</v>
      </c>
      <c r="AM46">
        <v>28.97</v>
      </c>
      <c r="AN46">
        <v>0</v>
      </c>
      <c r="AO46">
        <v>0</v>
      </c>
    </row>
    <row r="47" spans="1:41">
      <c r="A47" t="s">
        <v>360</v>
      </c>
      <c r="G47" t="s">
        <v>89</v>
      </c>
      <c r="H47" s="73">
        <v>0.97</v>
      </c>
      <c r="I47" s="46">
        <v>0</v>
      </c>
      <c r="J47" s="46">
        <v>0</v>
      </c>
      <c r="K47" s="46">
        <v>101.39</v>
      </c>
      <c r="L47" s="46">
        <v>7.82</v>
      </c>
      <c r="M47" s="74">
        <v>0</v>
      </c>
      <c r="N47" s="73">
        <v>266.89999999999998</v>
      </c>
      <c r="O47" s="46">
        <v>100</v>
      </c>
      <c r="P47" s="46">
        <v>100</v>
      </c>
      <c r="Q47" s="46">
        <v>0</v>
      </c>
      <c r="R47" s="46">
        <v>0</v>
      </c>
      <c r="S47" s="74">
        <v>0</v>
      </c>
      <c r="W47">
        <v>191.9</v>
      </c>
      <c r="X47">
        <v>0.97</v>
      </c>
      <c r="Y47">
        <v>25</v>
      </c>
      <c r="Z47">
        <v>0</v>
      </c>
      <c r="AA47">
        <v>0</v>
      </c>
      <c r="AB47">
        <v>50</v>
      </c>
      <c r="AC47">
        <v>7.82</v>
      </c>
      <c r="AD47">
        <v>0</v>
      </c>
      <c r="AE47">
        <v>48.28</v>
      </c>
      <c r="AF47">
        <v>0</v>
      </c>
      <c r="AG47">
        <v>50</v>
      </c>
      <c r="AH47">
        <v>50</v>
      </c>
      <c r="AI47">
        <v>0</v>
      </c>
      <c r="AJ47">
        <v>100</v>
      </c>
      <c r="AK47">
        <v>24.14</v>
      </c>
      <c r="AL47">
        <v>0</v>
      </c>
      <c r="AM47">
        <v>28.97</v>
      </c>
      <c r="AN47">
        <v>0</v>
      </c>
      <c r="AO47">
        <v>0</v>
      </c>
    </row>
    <row r="48" spans="1:41">
      <c r="A48" t="s">
        <v>364</v>
      </c>
      <c r="G48" t="s">
        <v>90</v>
      </c>
      <c r="H48" s="73">
        <v>0.97</v>
      </c>
      <c r="I48" s="46">
        <v>0</v>
      </c>
      <c r="J48" s="46">
        <v>0</v>
      </c>
      <c r="K48" s="46">
        <v>101.39</v>
      </c>
      <c r="L48" s="46">
        <v>8.16</v>
      </c>
      <c r="M48" s="74">
        <v>0</v>
      </c>
      <c r="N48" s="73">
        <v>266.89999999999998</v>
      </c>
      <c r="O48" s="46">
        <v>100</v>
      </c>
      <c r="P48" s="46">
        <v>100</v>
      </c>
      <c r="Q48" s="46">
        <v>0</v>
      </c>
      <c r="R48" s="46">
        <v>0</v>
      </c>
      <c r="S48" s="74">
        <v>0</v>
      </c>
      <c r="W48">
        <v>191.9</v>
      </c>
      <c r="X48">
        <v>0.97</v>
      </c>
      <c r="Y48">
        <v>25</v>
      </c>
      <c r="Z48">
        <v>0</v>
      </c>
      <c r="AA48">
        <v>0</v>
      </c>
      <c r="AB48">
        <v>50</v>
      </c>
      <c r="AC48">
        <v>8.16</v>
      </c>
      <c r="AD48">
        <v>0</v>
      </c>
      <c r="AE48">
        <v>48.28</v>
      </c>
      <c r="AF48">
        <v>0</v>
      </c>
      <c r="AG48">
        <v>50</v>
      </c>
      <c r="AH48">
        <v>50</v>
      </c>
      <c r="AI48">
        <v>0</v>
      </c>
      <c r="AJ48">
        <v>100</v>
      </c>
      <c r="AK48">
        <v>24.14</v>
      </c>
      <c r="AL48">
        <v>0</v>
      </c>
      <c r="AM48">
        <v>28.97</v>
      </c>
      <c r="AN48">
        <v>0</v>
      </c>
      <c r="AO48">
        <v>0</v>
      </c>
    </row>
    <row r="49" spans="1:41">
      <c r="A49" t="s">
        <v>365</v>
      </c>
      <c r="G49" t="s">
        <v>91</v>
      </c>
      <c r="H49" s="73">
        <v>0.97</v>
      </c>
      <c r="I49" s="46">
        <v>0</v>
      </c>
      <c r="J49" s="46">
        <v>0</v>
      </c>
      <c r="K49" s="46">
        <v>101.39</v>
      </c>
      <c r="L49" s="46">
        <v>8.35</v>
      </c>
      <c r="M49" s="74">
        <v>0</v>
      </c>
      <c r="N49" s="73">
        <v>266.89999999999998</v>
      </c>
      <c r="O49" s="46">
        <v>100</v>
      </c>
      <c r="P49" s="46">
        <v>100</v>
      </c>
      <c r="Q49" s="46">
        <v>0</v>
      </c>
      <c r="R49" s="46">
        <v>0</v>
      </c>
      <c r="S49" s="74">
        <v>0</v>
      </c>
      <c r="W49">
        <v>191.9</v>
      </c>
      <c r="X49">
        <v>0.97</v>
      </c>
      <c r="Y49">
        <v>25</v>
      </c>
      <c r="Z49">
        <v>0</v>
      </c>
      <c r="AA49">
        <v>0</v>
      </c>
      <c r="AB49">
        <v>50</v>
      </c>
      <c r="AC49">
        <v>8.35</v>
      </c>
      <c r="AD49">
        <v>0</v>
      </c>
      <c r="AE49">
        <v>48.28</v>
      </c>
      <c r="AF49">
        <v>0</v>
      </c>
      <c r="AG49">
        <v>50</v>
      </c>
      <c r="AH49">
        <v>50</v>
      </c>
      <c r="AI49">
        <v>0</v>
      </c>
      <c r="AJ49">
        <v>100</v>
      </c>
      <c r="AK49">
        <v>24.14</v>
      </c>
      <c r="AL49">
        <v>0</v>
      </c>
      <c r="AM49">
        <v>28.97</v>
      </c>
      <c r="AN49">
        <v>0</v>
      </c>
      <c r="AO49">
        <v>0</v>
      </c>
    </row>
    <row r="50" spans="1:41">
      <c r="A50" t="s">
        <v>366</v>
      </c>
      <c r="G50" t="s">
        <v>92</v>
      </c>
      <c r="H50" s="73">
        <v>0.97</v>
      </c>
      <c r="I50" s="46">
        <v>0</v>
      </c>
      <c r="J50" s="46">
        <v>0</v>
      </c>
      <c r="K50" s="46">
        <v>101.39</v>
      </c>
      <c r="L50" s="46">
        <v>8.5</v>
      </c>
      <c r="M50" s="74">
        <v>0</v>
      </c>
      <c r="N50" s="73">
        <v>266.89999999999998</v>
      </c>
      <c r="O50" s="46">
        <v>100</v>
      </c>
      <c r="P50" s="46">
        <v>100</v>
      </c>
      <c r="Q50" s="46">
        <v>0</v>
      </c>
      <c r="R50" s="46">
        <v>0</v>
      </c>
      <c r="S50" s="74">
        <v>0</v>
      </c>
      <c r="W50">
        <v>191.9</v>
      </c>
      <c r="X50">
        <v>0.97</v>
      </c>
      <c r="Y50">
        <v>25</v>
      </c>
      <c r="Z50">
        <v>0</v>
      </c>
      <c r="AA50">
        <v>0</v>
      </c>
      <c r="AB50">
        <v>50</v>
      </c>
      <c r="AC50">
        <v>8.5</v>
      </c>
      <c r="AD50">
        <v>0</v>
      </c>
      <c r="AE50">
        <v>48.28</v>
      </c>
      <c r="AF50">
        <v>0</v>
      </c>
      <c r="AG50">
        <v>50</v>
      </c>
      <c r="AH50">
        <v>50</v>
      </c>
      <c r="AI50">
        <v>0</v>
      </c>
      <c r="AJ50">
        <v>100</v>
      </c>
      <c r="AK50">
        <v>24.14</v>
      </c>
      <c r="AL50">
        <v>0</v>
      </c>
      <c r="AM50">
        <v>28.97</v>
      </c>
      <c r="AN50">
        <v>0</v>
      </c>
      <c r="AO50">
        <v>0</v>
      </c>
    </row>
    <row r="51" spans="1:41">
      <c r="A51" t="s">
        <v>367</v>
      </c>
      <c r="G51" t="s">
        <v>93</v>
      </c>
      <c r="H51" s="73">
        <v>0.97</v>
      </c>
      <c r="I51" s="46">
        <v>0</v>
      </c>
      <c r="J51" s="46">
        <v>0</v>
      </c>
      <c r="K51" s="46">
        <v>101.39</v>
      </c>
      <c r="L51" s="46">
        <v>8.64</v>
      </c>
      <c r="M51" s="74">
        <v>0</v>
      </c>
      <c r="N51" s="73">
        <v>266.89999999999998</v>
      </c>
      <c r="O51" s="46">
        <v>100</v>
      </c>
      <c r="P51" s="46">
        <v>100</v>
      </c>
      <c r="Q51" s="46">
        <v>0</v>
      </c>
      <c r="R51" s="46">
        <v>0</v>
      </c>
      <c r="S51" s="74">
        <v>0</v>
      </c>
      <c r="W51">
        <v>191.9</v>
      </c>
      <c r="X51">
        <v>0.97</v>
      </c>
      <c r="Y51">
        <v>25</v>
      </c>
      <c r="Z51">
        <v>0</v>
      </c>
      <c r="AA51">
        <v>0</v>
      </c>
      <c r="AB51">
        <v>50</v>
      </c>
      <c r="AC51">
        <v>8.64</v>
      </c>
      <c r="AD51">
        <v>0</v>
      </c>
      <c r="AE51">
        <v>48.28</v>
      </c>
      <c r="AF51">
        <v>0</v>
      </c>
      <c r="AG51">
        <v>50</v>
      </c>
      <c r="AH51">
        <v>50</v>
      </c>
      <c r="AI51">
        <v>0</v>
      </c>
      <c r="AJ51">
        <v>100</v>
      </c>
      <c r="AK51">
        <v>24.14</v>
      </c>
      <c r="AL51">
        <v>0</v>
      </c>
      <c r="AM51">
        <v>28.97</v>
      </c>
      <c r="AN51">
        <v>0</v>
      </c>
      <c r="AO51">
        <v>0</v>
      </c>
    </row>
    <row r="52" spans="1:41">
      <c r="A52" t="s">
        <v>368</v>
      </c>
      <c r="G52" t="s">
        <v>94</v>
      </c>
      <c r="H52" s="73">
        <v>0.97</v>
      </c>
      <c r="I52" s="46">
        <v>0</v>
      </c>
      <c r="J52" s="46">
        <v>0</v>
      </c>
      <c r="K52" s="46">
        <v>101.39</v>
      </c>
      <c r="L52" s="46">
        <v>8.69</v>
      </c>
      <c r="M52" s="74">
        <v>0</v>
      </c>
      <c r="N52" s="73">
        <v>266.89999999999998</v>
      </c>
      <c r="O52" s="46">
        <v>100</v>
      </c>
      <c r="P52" s="46">
        <v>100</v>
      </c>
      <c r="Q52" s="46">
        <v>0</v>
      </c>
      <c r="R52" s="46">
        <v>0</v>
      </c>
      <c r="S52" s="74">
        <v>0</v>
      </c>
      <c r="W52">
        <v>191.9</v>
      </c>
      <c r="X52">
        <v>0.97</v>
      </c>
      <c r="Y52">
        <v>25</v>
      </c>
      <c r="Z52">
        <v>0</v>
      </c>
      <c r="AA52">
        <v>0</v>
      </c>
      <c r="AB52">
        <v>50</v>
      </c>
      <c r="AC52">
        <v>8.69</v>
      </c>
      <c r="AD52">
        <v>0</v>
      </c>
      <c r="AE52">
        <v>48.28</v>
      </c>
      <c r="AF52">
        <v>0</v>
      </c>
      <c r="AG52">
        <v>50</v>
      </c>
      <c r="AH52">
        <v>50</v>
      </c>
      <c r="AI52">
        <v>0</v>
      </c>
      <c r="AJ52">
        <v>100</v>
      </c>
      <c r="AK52">
        <v>24.14</v>
      </c>
      <c r="AL52">
        <v>0</v>
      </c>
      <c r="AM52">
        <v>28.97</v>
      </c>
      <c r="AN52">
        <v>0</v>
      </c>
      <c r="AO52">
        <v>0</v>
      </c>
    </row>
    <row r="53" spans="1:41">
      <c r="A53" t="s">
        <v>400</v>
      </c>
      <c r="G53" t="s">
        <v>95</v>
      </c>
      <c r="H53" s="73">
        <v>0.97</v>
      </c>
      <c r="I53" s="46">
        <v>0</v>
      </c>
      <c r="J53" s="46">
        <v>0</v>
      </c>
      <c r="K53" s="46">
        <v>101.39</v>
      </c>
      <c r="L53" s="46">
        <v>8.8800000000000008</v>
      </c>
      <c r="M53" s="74">
        <v>0</v>
      </c>
      <c r="N53" s="73">
        <v>266.89999999999998</v>
      </c>
      <c r="O53" s="46">
        <v>100</v>
      </c>
      <c r="P53" s="46">
        <v>100</v>
      </c>
      <c r="Q53" s="46">
        <v>0</v>
      </c>
      <c r="R53" s="46">
        <v>0</v>
      </c>
      <c r="S53" s="74">
        <v>0</v>
      </c>
      <c r="W53">
        <v>191.9</v>
      </c>
      <c r="X53">
        <v>0.97</v>
      </c>
      <c r="Y53">
        <v>25</v>
      </c>
      <c r="Z53">
        <v>0</v>
      </c>
      <c r="AA53">
        <v>0</v>
      </c>
      <c r="AB53">
        <v>50</v>
      </c>
      <c r="AC53">
        <v>8.8800000000000008</v>
      </c>
      <c r="AD53">
        <v>0</v>
      </c>
      <c r="AE53">
        <v>48.28</v>
      </c>
      <c r="AF53">
        <v>0</v>
      </c>
      <c r="AG53">
        <v>50</v>
      </c>
      <c r="AH53">
        <v>50</v>
      </c>
      <c r="AI53">
        <v>0</v>
      </c>
      <c r="AJ53">
        <v>100</v>
      </c>
      <c r="AK53">
        <v>24.14</v>
      </c>
      <c r="AL53">
        <v>0</v>
      </c>
      <c r="AM53">
        <v>28.97</v>
      </c>
      <c r="AN53">
        <v>0</v>
      </c>
      <c r="AO53">
        <v>0</v>
      </c>
    </row>
    <row r="54" spans="1:41">
      <c r="A54" t="s">
        <v>399</v>
      </c>
      <c r="G54" t="s">
        <v>96</v>
      </c>
      <c r="H54" s="73">
        <v>0.97</v>
      </c>
      <c r="I54" s="46">
        <v>0</v>
      </c>
      <c r="J54" s="46">
        <v>0</v>
      </c>
      <c r="K54" s="46">
        <v>101.39</v>
      </c>
      <c r="L54" s="46">
        <v>9.0299999999999994</v>
      </c>
      <c r="M54" s="74">
        <v>0</v>
      </c>
      <c r="N54" s="73">
        <v>266.89999999999998</v>
      </c>
      <c r="O54" s="46">
        <v>100</v>
      </c>
      <c r="P54" s="46">
        <v>100</v>
      </c>
      <c r="Q54" s="46">
        <v>0</v>
      </c>
      <c r="R54" s="46">
        <v>0</v>
      </c>
      <c r="S54" s="74">
        <v>0</v>
      </c>
      <c r="W54">
        <v>191.9</v>
      </c>
      <c r="X54">
        <v>0.97</v>
      </c>
      <c r="Y54">
        <v>25</v>
      </c>
      <c r="Z54">
        <v>0</v>
      </c>
      <c r="AA54">
        <v>0</v>
      </c>
      <c r="AB54">
        <v>50</v>
      </c>
      <c r="AC54">
        <v>9.0299999999999994</v>
      </c>
      <c r="AD54">
        <v>0</v>
      </c>
      <c r="AE54">
        <v>48.28</v>
      </c>
      <c r="AF54">
        <v>0</v>
      </c>
      <c r="AG54">
        <v>50</v>
      </c>
      <c r="AH54">
        <v>50</v>
      </c>
      <c r="AI54">
        <v>0</v>
      </c>
      <c r="AJ54">
        <v>100</v>
      </c>
      <c r="AK54">
        <v>24.14</v>
      </c>
      <c r="AL54">
        <v>0</v>
      </c>
      <c r="AM54">
        <v>28.97</v>
      </c>
      <c r="AN54">
        <v>0</v>
      </c>
      <c r="AO54">
        <v>0</v>
      </c>
    </row>
    <row r="55" spans="1:41">
      <c r="A55" t="s">
        <v>401</v>
      </c>
      <c r="G55" t="s">
        <v>97</v>
      </c>
      <c r="H55" s="73">
        <v>0.97</v>
      </c>
      <c r="I55" s="46">
        <v>0</v>
      </c>
      <c r="J55" s="46">
        <v>0</v>
      </c>
      <c r="K55" s="46">
        <v>62.760000000000005</v>
      </c>
      <c r="L55" s="46">
        <v>9.1199999999999992</v>
      </c>
      <c r="M55" s="74">
        <v>0</v>
      </c>
      <c r="N55" s="73">
        <v>266.89999999999998</v>
      </c>
      <c r="O55" s="46">
        <v>100</v>
      </c>
      <c r="P55" s="46">
        <v>100</v>
      </c>
      <c r="Q55" s="46">
        <v>0</v>
      </c>
      <c r="R55" s="46">
        <v>0</v>
      </c>
      <c r="S55" s="74">
        <v>0</v>
      </c>
      <c r="W55">
        <v>191.9</v>
      </c>
      <c r="X55">
        <v>0.97</v>
      </c>
      <c r="Y55">
        <v>25</v>
      </c>
      <c r="Z55">
        <v>0</v>
      </c>
      <c r="AA55">
        <v>0</v>
      </c>
      <c r="AB55">
        <v>50</v>
      </c>
      <c r="AC55">
        <v>9.1199999999999992</v>
      </c>
      <c r="AD55">
        <v>0</v>
      </c>
      <c r="AE55">
        <v>48.28</v>
      </c>
      <c r="AF55">
        <v>0</v>
      </c>
      <c r="AG55">
        <v>50</v>
      </c>
      <c r="AH55">
        <v>50</v>
      </c>
      <c r="AI55">
        <v>0</v>
      </c>
      <c r="AJ55">
        <v>100</v>
      </c>
      <c r="AK55">
        <v>0</v>
      </c>
      <c r="AL55">
        <v>14.48</v>
      </c>
      <c r="AM55">
        <v>0</v>
      </c>
      <c r="AN55">
        <v>0</v>
      </c>
      <c r="AO55">
        <v>0</v>
      </c>
    </row>
    <row r="56" spans="1:41">
      <c r="A56" t="s">
        <v>401</v>
      </c>
      <c r="G56" t="s">
        <v>98</v>
      </c>
      <c r="H56" s="73">
        <v>0.97</v>
      </c>
      <c r="I56" s="46">
        <v>0</v>
      </c>
      <c r="J56" s="46">
        <v>0</v>
      </c>
      <c r="K56" s="46">
        <v>62.760000000000005</v>
      </c>
      <c r="L56" s="46">
        <v>9.24</v>
      </c>
      <c r="M56" s="74">
        <v>0</v>
      </c>
      <c r="N56" s="73">
        <v>266.89999999999998</v>
      </c>
      <c r="O56" s="46">
        <v>100</v>
      </c>
      <c r="P56" s="46">
        <v>100</v>
      </c>
      <c r="Q56" s="46">
        <v>0</v>
      </c>
      <c r="R56" s="46">
        <v>0</v>
      </c>
      <c r="S56" s="74">
        <v>0</v>
      </c>
      <c r="W56">
        <v>191.9</v>
      </c>
      <c r="X56">
        <v>0.97</v>
      </c>
      <c r="Y56">
        <v>25</v>
      </c>
      <c r="Z56">
        <v>0</v>
      </c>
      <c r="AA56">
        <v>0</v>
      </c>
      <c r="AB56">
        <v>50</v>
      </c>
      <c r="AC56">
        <v>9.24</v>
      </c>
      <c r="AD56">
        <v>0</v>
      </c>
      <c r="AE56">
        <v>48.28</v>
      </c>
      <c r="AF56">
        <v>0</v>
      </c>
      <c r="AG56">
        <v>50</v>
      </c>
      <c r="AH56">
        <v>50</v>
      </c>
      <c r="AI56">
        <v>0</v>
      </c>
      <c r="AJ56">
        <v>100</v>
      </c>
      <c r="AK56">
        <v>0</v>
      </c>
      <c r="AL56">
        <v>14.48</v>
      </c>
      <c r="AM56">
        <v>0</v>
      </c>
      <c r="AN56">
        <v>0</v>
      </c>
      <c r="AO56">
        <v>0</v>
      </c>
    </row>
    <row r="57" spans="1:41">
      <c r="G57" t="s">
        <v>99</v>
      </c>
      <c r="H57" s="73">
        <v>0.97</v>
      </c>
      <c r="I57" s="46">
        <v>0</v>
      </c>
      <c r="J57" s="46">
        <v>0</v>
      </c>
      <c r="K57" s="46">
        <v>62.760000000000005</v>
      </c>
      <c r="L57" s="46">
        <v>9.07</v>
      </c>
      <c r="M57" s="74">
        <v>0</v>
      </c>
      <c r="N57" s="73">
        <v>266.89999999999998</v>
      </c>
      <c r="O57" s="46">
        <v>100</v>
      </c>
      <c r="P57" s="46">
        <v>100</v>
      </c>
      <c r="Q57" s="46">
        <v>0</v>
      </c>
      <c r="R57" s="46">
        <v>0</v>
      </c>
      <c r="S57" s="74">
        <v>0</v>
      </c>
      <c r="W57">
        <v>191.9</v>
      </c>
      <c r="X57">
        <v>0.97</v>
      </c>
      <c r="Y57">
        <v>25</v>
      </c>
      <c r="Z57">
        <v>0</v>
      </c>
      <c r="AA57">
        <v>0</v>
      </c>
      <c r="AB57">
        <v>50</v>
      </c>
      <c r="AC57">
        <v>9.07</v>
      </c>
      <c r="AD57">
        <v>0</v>
      </c>
      <c r="AE57">
        <v>48.28</v>
      </c>
      <c r="AF57">
        <v>0</v>
      </c>
      <c r="AG57">
        <v>50</v>
      </c>
      <c r="AH57">
        <v>50</v>
      </c>
      <c r="AI57">
        <v>0</v>
      </c>
      <c r="AJ57">
        <v>100</v>
      </c>
      <c r="AK57">
        <v>0</v>
      </c>
      <c r="AL57">
        <v>14.48</v>
      </c>
      <c r="AM57">
        <v>0</v>
      </c>
      <c r="AN57">
        <v>0</v>
      </c>
      <c r="AO57">
        <v>0</v>
      </c>
    </row>
    <row r="58" spans="1:41">
      <c r="G58" t="s">
        <v>100</v>
      </c>
      <c r="H58" s="73">
        <v>0.97</v>
      </c>
      <c r="I58" s="46">
        <v>0</v>
      </c>
      <c r="J58" s="46">
        <v>0</v>
      </c>
      <c r="K58" s="46">
        <v>62.760000000000005</v>
      </c>
      <c r="L58" s="46">
        <v>8.69</v>
      </c>
      <c r="M58" s="74">
        <v>0</v>
      </c>
      <c r="N58" s="73">
        <v>266.89999999999998</v>
      </c>
      <c r="O58" s="46">
        <v>100</v>
      </c>
      <c r="P58" s="46">
        <v>100</v>
      </c>
      <c r="Q58" s="46">
        <v>0</v>
      </c>
      <c r="R58" s="46">
        <v>0</v>
      </c>
      <c r="S58" s="74">
        <v>0</v>
      </c>
      <c r="W58">
        <v>191.9</v>
      </c>
      <c r="X58">
        <v>0.97</v>
      </c>
      <c r="Y58">
        <v>25</v>
      </c>
      <c r="Z58">
        <v>0</v>
      </c>
      <c r="AA58">
        <v>0</v>
      </c>
      <c r="AB58">
        <v>50</v>
      </c>
      <c r="AC58">
        <v>8.69</v>
      </c>
      <c r="AD58">
        <v>0</v>
      </c>
      <c r="AE58">
        <v>48.28</v>
      </c>
      <c r="AF58">
        <v>0</v>
      </c>
      <c r="AG58">
        <v>50</v>
      </c>
      <c r="AH58">
        <v>50</v>
      </c>
      <c r="AI58">
        <v>0</v>
      </c>
      <c r="AJ58">
        <v>100</v>
      </c>
      <c r="AK58">
        <v>0</v>
      </c>
      <c r="AL58">
        <v>14.48</v>
      </c>
      <c r="AM58">
        <v>0</v>
      </c>
      <c r="AN58">
        <v>0</v>
      </c>
      <c r="AO58">
        <v>0</v>
      </c>
    </row>
    <row r="59" spans="1:41">
      <c r="G59" t="s">
        <v>101</v>
      </c>
      <c r="H59" s="73">
        <v>0.97</v>
      </c>
      <c r="I59" s="46">
        <v>0</v>
      </c>
      <c r="J59" s="46">
        <v>0</v>
      </c>
      <c r="K59" s="46">
        <v>101.39</v>
      </c>
      <c r="L59" s="46">
        <v>8.4</v>
      </c>
      <c r="M59" s="74">
        <v>0</v>
      </c>
      <c r="N59" s="73">
        <v>266.89999999999998</v>
      </c>
      <c r="O59" s="46">
        <v>100</v>
      </c>
      <c r="P59" s="46">
        <v>100</v>
      </c>
      <c r="Q59" s="46">
        <v>0</v>
      </c>
      <c r="R59" s="46">
        <v>0</v>
      </c>
      <c r="S59" s="74">
        <v>0</v>
      </c>
      <c r="W59">
        <v>191.9</v>
      </c>
      <c r="X59">
        <v>0.97</v>
      </c>
      <c r="Y59">
        <v>25</v>
      </c>
      <c r="Z59">
        <v>0</v>
      </c>
      <c r="AA59">
        <v>0</v>
      </c>
      <c r="AB59">
        <v>50</v>
      </c>
      <c r="AC59">
        <v>8.4</v>
      </c>
      <c r="AD59">
        <v>0</v>
      </c>
      <c r="AE59">
        <v>48.28</v>
      </c>
      <c r="AF59">
        <v>0</v>
      </c>
      <c r="AG59">
        <v>50</v>
      </c>
      <c r="AH59">
        <v>50</v>
      </c>
      <c r="AI59">
        <v>0</v>
      </c>
      <c r="AJ59">
        <v>100</v>
      </c>
      <c r="AK59">
        <v>24.14</v>
      </c>
      <c r="AL59">
        <v>0</v>
      </c>
      <c r="AM59">
        <v>28.97</v>
      </c>
      <c r="AN59">
        <v>0</v>
      </c>
      <c r="AO59">
        <v>0</v>
      </c>
    </row>
    <row r="60" spans="1:41">
      <c r="G60" t="s">
        <v>102</v>
      </c>
      <c r="H60" s="73">
        <v>0.97</v>
      </c>
      <c r="I60" s="46">
        <v>0</v>
      </c>
      <c r="J60" s="46">
        <v>0</v>
      </c>
      <c r="K60" s="46">
        <v>101.39</v>
      </c>
      <c r="L60" s="46">
        <v>8.16</v>
      </c>
      <c r="M60" s="74">
        <v>0</v>
      </c>
      <c r="N60" s="73">
        <v>266.89999999999998</v>
      </c>
      <c r="O60" s="46">
        <v>100</v>
      </c>
      <c r="P60" s="46">
        <v>100</v>
      </c>
      <c r="Q60" s="46">
        <v>0</v>
      </c>
      <c r="R60" s="46">
        <v>0</v>
      </c>
      <c r="S60" s="74">
        <v>0</v>
      </c>
      <c r="W60">
        <v>191.9</v>
      </c>
      <c r="X60">
        <v>0.97</v>
      </c>
      <c r="Y60">
        <v>25</v>
      </c>
      <c r="Z60">
        <v>0</v>
      </c>
      <c r="AA60">
        <v>0</v>
      </c>
      <c r="AB60">
        <v>50</v>
      </c>
      <c r="AC60">
        <v>8.16</v>
      </c>
      <c r="AD60">
        <v>0</v>
      </c>
      <c r="AE60">
        <v>48.28</v>
      </c>
      <c r="AF60">
        <v>0</v>
      </c>
      <c r="AG60">
        <v>50</v>
      </c>
      <c r="AH60">
        <v>50</v>
      </c>
      <c r="AI60">
        <v>0</v>
      </c>
      <c r="AJ60">
        <v>100</v>
      </c>
      <c r="AK60">
        <v>24.14</v>
      </c>
      <c r="AL60">
        <v>0</v>
      </c>
      <c r="AM60">
        <v>28.97</v>
      </c>
      <c r="AN60">
        <v>0</v>
      </c>
      <c r="AO60">
        <v>0</v>
      </c>
    </row>
    <row r="61" spans="1:41">
      <c r="G61" t="s">
        <v>103</v>
      </c>
      <c r="H61" s="73">
        <v>0.97</v>
      </c>
      <c r="I61" s="46">
        <v>0</v>
      </c>
      <c r="J61" s="46">
        <v>0</v>
      </c>
      <c r="K61" s="46">
        <v>101.39</v>
      </c>
      <c r="L61" s="46">
        <v>7.34</v>
      </c>
      <c r="M61" s="74">
        <v>0</v>
      </c>
      <c r="N61" s="73">
        <v>266.89999999999998</v>
      </c>
      <c r="O61" s="46">
        <v>100</v>
      </c>
      <c r="P61" s="46">
        <v>100</v>
      </c>
      <c r="Q61" s="46">
        <v>0</v>
      </c>
      <c r="R61" s="46">
        <v>0</v>
      </c>
      <c r="S61" s="74">
        <v>0</v>
      </c>
      <c r="W61">
        <v>191.9</v>
      </c>
      <c r="X61">
        <v>0.97</v>
      </c>
      <c r="Y61">
        <v>25</v>
      </c>
      <c r="Z61">
        <v>0</v>
      </c>
      <c r="AA61">
        <v>0</v>
      </c>
      <c r="AB61">
        <v>50</v>
      </c>
      <c r="AC61">
        <v>7.34</v>
      </c>
      <c r="AD61">
        <v>0</v>
      </c>
      <c r="AE61">
        <v>48.28</v>
      </c>
      <c r="AF61">
        <v>0</v>
      </c>
      <c r="AG61">
        <v>50</v>
      </c>
      <c r="AH61">
        <v>50</v>
      </c>
      <c r="AI61">
        <v>0</v>
      </c>
      <c r="AJ61">
        <v>100</v>
      </c>
      <c r="AK61">
        <v>24.14</v>
      </c>
      <c r="AL61">
        <v>0</v>
      </c>
      <c r="AM61">
        <v>28.97</v>
      </c>
      <c r="AN61">
        <v>0</v>
      </c>
      <c r="AO61">
        <v>0</v>
      </c>
    </row>
    <row r="62" spans="1:41">
      <c r="G62" t="s">
        <v>104</v>
      </c>
      <c r="H62" s="73">
        <v>0.97</v>
      </c>
      <c r="I62" s="46">
        <v>0</v>
      </c>
      <c r="J62" s="46">
        <v>0</v>
      </c>
      <c r="K62" s="46">
        <v>101.39</v>
      </c>
      <c r="L62" s="46">
        <v>6.08</v>
      </c>
      <c r="M62" s="74">
        <v>0</v>
      </c>
      <c r="N62" s="73">
        <v>266.89999999999998</v>
      </c>
      <c r="O62" s="46">
        <v>100</v>
      </c>
      <c r="P62" s="46">
        <v>100</v>
      </c>
      <c r="Q62" s="46">
        <v>0</v>
      </c>
      <c r="R62" s="46">
        <v>0</v>
      </c>
      <c r="S62" s="74">
        <v>0</v>
      </c>
      <c r="W62">
        <v>191.9</v>
      </c>
      <c r="X62">
        <v>0.97</v>
      </c>
      <c r="Y62">
        <v>25</v>
      </c>
      <c r="Z62">
        <v>0</v>
      </c>
      <c r="AA62">
        <v>0</v>
      </c>
      <c r="AB62">
        <v>50</v>
      </c>
      <c r="AC62">
        <v>6.08</v>
      </c>
      <c r="AD62">
        <v>0</v>
      </c>
      <c r="AE62">
        <v>48.28</v>
      </c>
      <c r="AF62">
        <v>0</v>
      </c>
      <c r="AG62">
        <v>50</v>
      </c>
      <c r="AH62">
        <v>50</v>
      </c>
      <c r="AI62">
        <v>0</v>
      </c>
      <c r="AJ62">
        <v>100</v>
      </c>
      <c r="AK62">
        <v>24.14</v>
      </c>
      <c r="AL62">
        <v>0</v>
      </c>
      <c r="AM62">
        <v>28.97</v>
      </c>
      <c r="AN62">
        <v>0</v>
      </c>
      <c r="AO62">
        <v>0</v>
      </c>
    </row>
    <row r="63" spans="1:41">
      <c r="G63" t="s">
        <v>105</v>
      </c>
      <c r="H63" s="73">
        <v>0.77</v>
      </c>
      <c r="I63" s="46">
        <v>0</v>
      </c>
      <c r="J63" s="46">
        <v>0</v>
      </c>
      <c r="K63" s="46">
        <v>62.760000000000005</v>
      </c>
      <c r="L63" s="46">
        <v>5.7</v>
      </c>
      <c r="M63" s="74">
        <v>0</v>
      </c>
      <c r="N63" s="73">
        <v>266.89999999999998</v>
      </c>
      <c r="O63" s="46">
        <v>100</v>
      </c>
      <c r="P63" s="46">
        <v>100</v>
      </c>
      <c r="Q63" s="46">
        <v>0</v>
      </c>
      <c r="R63" s="46">
        <v>0</v>
      </c>
      <c r="S63" s="74">
        <v>0</v>
      </c>
      <c r="W63">
        <v>191.9</v>
      </c>
      <c r="X63">
        <v>0.77</v>
      </c>
      <c r="Y63">
        <v>25</v>
      </c>
      <c r="Z63">
        <v>0</v>
      </c>
      <c r="AA63">
        <v>0</v>
      </c>
      <c r="AB63">
        <v>50</v>
      </c>
      <c r="AC63">
        <v>5.7</v>
      </c>
      <c r="AD63">
        <v>0</v>
      </c>
      <c r="AE63">
        <v>48.28</v>
      </c>
      <c r="AF63">
        <v>0</v>
      </c>
      <c r="AG63">
        <v>50</v>
      </c>
      <c r="AH63">
        <v>50</v>
      </c>
      <c r="AI63">
        <v>0</v>
      </c>
      <c r="AJ63">
        <v>100</v>
      </c>
      <c r="AK63">
        <v>0</v>
      </c>
      <c r="AL63">
        <v>14.48</v>
      </c>
      <c r="AM63">
        <v>0</v>
      </c>
      <c r="AN63">
        <v>0</v>
      </c>
      <c r="AO63">
        <v>0</v>
      </c>
    </row>
    <row r="64" spans="1:41">
      <c r="G64" t="s">
        <v>106</v>
      </c>
      <c r="H64" s="73">
        <v>0.77</v>
      </c>
      <c r="I64" s="46">
        <v>0</v>
      </c>
      <c r="J64" s="46">
        <v>0</v>
      </c>
      <c r="K64" s="46">
        <v>62.760000000000005</v>
      </c>
      <c r="L64" s="46">
        <v>5.21</v>
      </c>
      <c r="M64" s="74">
        <v>0</v>
      </c>
      <c r="N64" s="73">
        <v>266.89999999999998</v>
      </c>
      <c r="O64" s="46">
        <v>100</v>
      </c>
      <c r="P64" s="46">
        <v>100</v>
      </c>
      <c r="Q64" s="46">
        <v>0</v>
      </c>
      <c r="R64" s="46">
        <v>0</v>
      </c>
      <c r="S64" s="74">
        <v>0</v>
      </c>
      <c r="W64">
        <v>191.9</v>
      </c>
      <c r="X64">
        <v>0.77</v>
      </c>
      <c r="Y64">
        <v>25</v>
      </c>
      <c r="Z64">
        <v>0</v>
      </c>
      <c r="AA64">
        <v>0</v>
      </c>
      <c r="AB64">
        <v>50</v>
      </c>
      <c r="AC64">
        <v>5.21</v>
      </c>
      <c r="AD64">
        <v>0</v>
      </c>
      <c r="AE64">
        <v>48.28</v>
      </c>
      <c r="AF64">
        <v>0</v>
      </c>
      <c r="AG64">
        <v>50</v>
      </c>
      <c r="AH64">
        <v>50</v>
      </c>
      <c r="AI64">
        <v>0</v>
      </c>
      <c r="AJ64">
        <v>100</v>
      </c>
      <c r="AK64">
        <v>0</v>
      </c>
      <c r="AL64">
        <v>14.48</v>
      </c>
      <c r="AM64">
        <v>0</v>
      </c>
      <c r="AN64">
        <v>0</v>
      </c>
      <c r="AO64">
        <v>0</v>
      </c>
    </row>
    <row r="65" spans="7:41">
      <c r="G65" t="s">
        <v>107</v>
      </c>
      <c r="H65" s="73">
        <v>0.77</v>
      </c>
      <c r="I65" s="46">
        <v>0</v>
      </c>
      <c r="J65" s="46">
        <v>0</v>
      </c>
      <c r="K65" s="46">
        <v>62.760000000000005</v>
      </c>
      <c r="L65" s="46">
        <v>4.83</v>
      </c>
      <c r="M65" s="74">
        <v>0</v>
      </c>
      <c r="N65" s="73">
        <v>266.89999999999998</v>
      </c>
      <c r="O65" s="46">
        <v>100</v>
      </c>
      <c r="P65" s="46">
        <v>100</v>
      </c>
      <c r="Q65" s="46">
        <v>0</v>
      </c>
      <c r="R65" s="46">
        <v>0</v>
      </c>
      <c r="S65" s="74">
        <v>0</v>
      </c>
      <c r="W65">
        <v>191.9</v>
      </c>
      <c r="X65">
        <v>0.77</v>
      </c>
      <c r="Y65">
        <v>25</v>
      </c>
      <c r="Z65">
        <v>0</v>
      </c>
      <c r="AA65">
        <v>0</v>
      </c>
      <c r="AB65">
        <v>50</v>
      </c>
      <c r="AC65">
        <v>4.83</v>
      </c>
      <c r="AD65">
        <v>0</v>
      </c>
      <c r="AE65">
        <v>48.28</v>
      </c>
      <c r="AF65">
        <v>0</v>
      </c>
      <c r="AG65">
        <v>50</v>
      </c>
      <c r="AH65">
        <v>50</v>
      </c>
      <c r="AI65">
        <v>0</v>
      </c>
      <c r="AJ65">
        <v>100</v>
      </c>
      <c r="AK65">
        <v>0</v>
      </c>
      <c r="AL65">
        <v>14.48</v>
      </c>
      <c r="AM65">
        <v>0</v>
      </c>
      <c r="AN65">
        <v>0</v>
      </c>
      <c r="AO65">
        <v>0</v>
      </c>
    </row>
    <row r="66" spans="7:41">
      <c r="G66" t="s">
        <v>108</v>
      </c>
      <c r="H66" s="73">
        <v>0.77</v>
      </c>
      <c r="I66" s="46">
        <v>0</v>
      </c>
      <c r="J66" s="46">
        <v>0</v>
      </c>
      <c r="K66" s="46">
        <v>62.760000000000005</v>
      </c>
      <c r="L66" s="46">
        <v>4.1500000000000004</v>
      </c>
      <c r="M66" s="74">
        <v>0</v>
      </c>
      <c r="N66" s="73">
        <v>266.89999999999998</v>
      </c>
      <c r="O66" s="46">
        <v>100</v>
      </c>
      <c r="P66" s="46">
        <v>100</v>
      </c>
      <c r="Q66" s="46">
        <v>0</v>
      </c>
      <c r="R66" s="46">
        <v>0</v>
      </c>
      <c r="S66" s="74">
        <v>0</v>
      </c>
      <c r="W66">
        <v>191.9</v>
      </c>
      <c r="X66">
        <v>0.77</v>
      </c>
      <c r="Y66">
        <v>25</v>
      </c>
      <c r="Z66">
        <v>0</v>
      </c>
      <c r="AA66">
        <v>0</v>
      </c>
      <c r="AB66">
        <v>50</v>
      </c>
      <c r="AC66">
        <v>4.1500000000000004</v>
      </c>
      <c r="AD66">
        <v>0</v>
      </c>
      <c r="AE66">
        <v>48.28</v>
      </c>
      <c r="AF66">
        <v>0</v>
      </c>
      <c r="AG66">
        <v>50</v>
      </c>
      <c r="AH66">
        <v>50</v>
      </c>
      <c r="AI66">
        <v>0</v>
      </c>
      <c r="AJ66">
        <v>100</v>
      </c>
      <c r="AK66">
        <v>0</v>
      </c>
      <c r="AL66">
        <v>14.48</v>
      </c>
      <c r="AM66">
        <v>0</v>
      </c>
      <c r="AN66">
        <v>0</v>
      </c>
      <c r="AO66">
        <v>0</v>
      </c>
    </row>
    <row r="67" spans="7:41">
      <c r="G67" t="s">
        <v>109</v>
      </c>
      <c r="H67" s="73">
        <v>0.53</v>
      </c>
      <c r="I67" s="46">
        <v>0</v>
      </c>
      <c r="J67" s="46">
        <v>0</v>
      </c>
      <c r="K67" s="46">
        <v>62.760000000000005</v>
      </c>
      <c r="L67" s="46">
        <v>3.86</v>
      </c>
      <c r="M67" s="74">
        <v>0</v>
      </c>
      <c r="N67" s="73">
        <v>266.89999999999998</v>
      </c>
      <c r="O67" s="46">
        <v>100</v>
      </c>
      <c r="P67" s="46">
        <v>100</v>
      </c>
      <c r="Q67" s="46">
        <v>0</v>
      </c>
      <c r="R67" s="46">
        <v>0</v>
      </c>
      <c r="S67" s="74">
        <v>0</v>
      </c>
      <c r="W67">
        <v>191.9</v>
      </c>
      <c r="X67">
        <v>0.53</v>
      </c>
      <c r="Y67">
        <v>25</v>
      </c>
      <c r="Z67">
        <v>0</v>
      </c>
      <c r="AA67">
        <v>0</v>
      </c>
      <c r="AB67">
        <v>50</v>
      </c>
      <c r="AC67">
        <v>3.86</v>
      </c>
      <c r="AD67">
        <v>0</v>
      </c>
      <c r="AE67">
        <v>48.28</v>
      </c>
      <c r="AF67">
        <v>0</v>
      </c>
      <c r="AG67">
        <v>50</v>
      </c>
      <c r="AH67">
        <v>50</v>
      </c>
      <c r="AI67">
        <v>0</v>
      </c>
      <c r="AJ67">
        <v>100</v>
      </c>
      <c r="AK67">
        <v>0</v>
      </c>
      <c r="AL67">
        <v>14.48</v>
      </c>
      <c r="AM67">
        <v>0</v>
      </c>
      <c r="AN67">
        <v>0</v>
      </c>
      <c r="AO67">
        <v>0</v>
      </c>
    </row>
    <row r="68" spans="7:41">
      <c r="G68" t="s">
        <v>110</v>
      </c>
      <c r="H68" s="73">
        <v>0.53</v>
      </c>
      <c r="I68" s="46">
        <v>0</v>
      </c>
      <c r="J68" s="46">
        <v>0</v>
      </c>
      <c r="K68" s="46">
        <v>62.760000000000005</v>
      </c>
      <c r="L68" s="46">
        <v>2.95</v>
      </c>
      <c r="M68" s="74">
        <v>0</v>
      </c>
      <c r="N68" s="73">
        <v>266.89999999999998</v>
      </c>
      <c r="O68" s="46">
        <v>100</v>
      </c>
      <c r="P68" s="46">
        <v>100</v>
      </c>
      <c r="Q68" s="46">
        <v>0</v>
      </c>
      <c r="R68" s="46">
        <v>0</v>
      </c>
      <c r="S68" s="74">
        <v>0</v>
      </c>
      <c r="W68">
        <v>191.9</v>
      </c>
      <c r="X68">
        <v>0.53</v>
      </c>
      <c r="Y68">
        <v>25</v>
      </c>
      <c r="Z68">
        <v>0</v>
      </c>
      <c r="AA68">
        <v>0</v>
      </c>
      <c r="AB68">
        <v>50</v>
      </c>
      <c r="AC68">
        <v>2.95</v>
      </c>
      <c r="AD68">
        <v>0</v>
      </c>
      <c r="AE68">
        <v>48.28</v>
      </c>
      <c r="AF68">
        <v>0</v>
      </c>
      <c r="AG68">
        <v>50</v>
      </c>
      <c r="AH68">
        <v>50</v>
      </c>
      <c r="AI68">
        <v>0</v>
      </c>
      <c r="AJ68">
        <v>100</v>
      </c>
      <c r="AK68">
        <v>0</v>
      </c>
      <c r="AL68">
        <v>14.48</v>
      </c>
      <c r="AM68">
        <v>0</v>
      </c>
      <c r="AN68">
        <v>0</v>
      </c>
      <c r="AO68">
        <v>0</v>
      </c>
    </row>
    <row r="69" spans="7:41">
      <c r="G69" t="s">
        <v>111</v>
      </c>
      <c r="H69" s="73">
        <v>0.53</v>
      </c>
      <c r="I69" s="46">
        <v>0</v>
      </c>
      <c r="J69" s="46">
        <v>0</v>
      </c>
      <c r="K69" s="46">
        <v>62.760000000000005</v>
      </c>
      <c r="L69" s="46">
        <v>2.59</v>
      </c>
      <c r="M69" s="74">
        <v>0</v>
      </c>
      <c r="N69" s="73">
        <v>266.89999999999998</v>
      </c>
      <c r="O69" s="46">
        <v>100</v>
      </c>
      <c r="P69" s="46">
        <v>100</v>
      </c>
      <c r="Q69" s="46">
        <v>0</v>
      </c>
      <c r="R69" s="46">
        <v>0</v>
      </c>
      <c r="S69" s="74">
        <v>0</v>
      </c>
      <c r="W69">
        <v>191.9</v>
      </c>
      <c r="X69">
        <v>0.53</v>
      </c>
      <c r="Y69">
        <v>25</v>
      </c>
      <c r="Z69">
        <v>0</v>
      </c>
      <c r="AA69">
        <v>0</v>
      </c>
      <c r="AB69">
        <v>50</v>
      </c>
      <c r="AC69">
        <v>2.59</v>
      </c>
      <c r="AD69">
        <v>0</v>
      </c>
      <c r="AE69">
        <v>48.28</v>
      </c>
      <c r="AF69">
        <v>0</v>
      </c>
      <c r="AG69">
        <v>50</v>
      </c>
      <c r="AH69">
        <v>50</v>
      </c>
      <c r="AI69">
        <v>0</v>
      </c>
      <c r="AJ69">
        <v>100</v>
      </c>
      <c r="AK69">
        <v>0</v>
      </c>
      <c r="AL69">
        <v>14.48</v>
      </c>
      <c r="AM69">
        <v>0</v>
      </c>
      <c r="AN69">
        <v>0</v>
      </c>
      <c r="AO69">
        <v>0</v>
      </c>
    </row>
    <row r="70" spans="7:41">
      <c r="G70" t="s">
        <v>112</v>
      </c>
      <c r="H70" s="73">
        <v>0.53</v>
      </c>
      <c r="I70" s="46">
        <v>0</v>
      </c>
      <c r="J70" s="46">
        <v>0</v>
      </c>
      <c r="K70" s="46">
        <v>62.760000000000005</v>
      </c>
      <c r="L70" s="46">
        <v>2.4900000000000002</v>
      </c>
      <c r="M70" s="74">
        <v>0</v>
      </c>
      <c r="N70" s="73">
        <v>266.89999999999998</v>
      </c>
      <c r="O70" s="46">
        <v>100</v>
      </c>
      <c r="P70" s="46">
        <v>100</v>
      </c>
      <c r="Q70" s="46">
        <v>0</v>
      </c>
      <c r="R70" s="46">
        <v>0</v>
      </c>
      <c r="S70" s="74">
        <v>0</v>
      </c>
      <c r="W70">
        <v>191.9</v>
      </c>
      <c r="X70">
        <v>0.53</v>
      </c>
      <c r="Y70">
        <v>25</v>
      </c>
      <c r="Z70">
        <v>0</v>
      </c>
      <c r="AA70">
        <v>0</v>
      </c>
      <c r="AB70">
        <v>50</v>
      </c>
      <c r="AC70">
        <v>2.4900000000000002</v>
      </c>
      <c r="AD70">
        <v>0</v>
      </c>
      <c r="AE70">
        <v>48.28</v>
      </c>
      <c r="AF70">
        <v>0</v>
      </c>
      <c r="AG70">
        <v>50</v>
      </c>
      <c r="AH70">
        <v>50</v>
      </c>
      <c r="AI70">
        <v>0</v>
      </c>
      <c r="AJ70">
        <v>100</v>
      </c>
      <c r="AK70">
        <v>0</v>
      </c>
      <c r="AL70">
        <v>14.48</v>
      </c>
      <c r="AM70">
        <v>0</v>
      </c>
      <c r="AN70">
        <v>0</v>
      </c>
      <c r="AO70">
        <v>0</v>
      </c>
    </row>
    <row r="71" spans="7:41">
      <c r="G71" t="s">
        <v>113</v>
      </c>
      <c r="H71" s="73">
        <v>0.53</v>
      </c>
      <c r="I71" s="46">
        <v>0</v>
      </c>
      <c r="J71" s="46">
        <v>0</v>
      </c>
      <c r="K71" s="46">
        <v>48.28</v>
      </c>
      <c r="L71" s="46">
        <v>1.97</v>
      </c>
      <c r="M71" s="74">
        <v>0</v>
      </c>
      <c r="N71" s="73">
        <v>266.89999999999998</v>
      </c>
      <c r="O71" s="46">
        <v>100</v>
      </c>
      <c r="P71" s="46">
        <v>100</v>
      </c>
      <c r="Q71" s="46">
        <v>0</v>
      </c>
      <c r="R71" s="46">
        <v>0</v>
      </c>
      <c r="S71" s="74">
        <v>0</v>
      </c>
      <c r="W71">
        <v>191.9</v>
      </c>
      <c r="X71">
        <v>0.53</v>
      </c>
      <c r="Y71">
        <v>25</v>
      </c>
      <c r="Z71">
        <v>0</v>
      </c>
      <c r="AA71">
        <v>0</v>
      </c>
      <c r="AB71">
        <v>50</v>
      </c>
      <c r="AC71">
        <v>1.97</v>
      </c>
      <c r="AD71">
        <v>0</v>
      </c>
      <c r="AE71">
        <v>48.28</v>
      </c>
      <c r="AF71">
        <v>0</v>
      </c>
      <c r="AG71">
        <v>50</v>
      </c>
      <c r="AH71">
        <v>50</v>
      </c>
      <c r="AI71">
        <v>0</v>
      </c>
      <c r="AJ71">
        <v>100</v>
      </c>
      <c r="AK71">
        <v>0</v>
      </c>
      <c r="AL71">
        <v>0</v>
      </c>
      <c r="AM71">
        <v>0</v>
      </c>
      <c r="AN71">
        <v>0</v>
      </c>
      <c r="AO71">
        <v>0</v>
      </c>
    </row>
    <row r="72" spans="7:41">
      <c r="G72" t="s">
        <v>114</v>
      </c>
      <c r="H72" s="73">
        <v>0.53</v>
      </c>
      <c r="I72" s="46">
        <v>0</v>
      </c>
      <c r="J72" s="46">
        <v>0</v>
      </c>
      <c r="K72" s="46">
        <v>48.28</v>
      </c>
      <c r="L72" s="46">
        <v>1.97</v>
      </c>
      <c r="M72" s="74">
        <v>0</v>
      </c>
      <c r="N72" s="73">
        <v>266.89999999999998</v>
      </c>
      <c r="O72" s="46">
        <v>100</v>
      </c>
      <c r="P72" s="46">
        <v>100</v>
      </c>
      <c r="Q72" s="46">
        <v>0</v>
      </c>
      <c r="R72" s="46">
        <v>0</v>
      </c>
      <c r="S72" s="74">
        <v>0</v>
      </c>
      <c r="W72">
        <v>191.9</v>
      </c>
      <c r="X72">
        <v>0.53</v>
      </c>
      <c r="Y72">
        <v>25</v>
      </c>
      <c r="Z72">
        <v>0</v>
      </c>
      <c r="AA72">
        <v>0</v>
      </c>
      <c r="AB72">
        <v>50</v>
      </c>
      <c r="AC72">
        <v>1.97</v>
      </c>
      <c r="AD72">
        <v>0</v>
      </c>
      <c r="AE72">
        <v>48.28</v>
      </c>
      <c r="AF72">
        <v>0</v>
      </c>
      <c r="AG72">
        <v>50</v>
      </c>
      <c r="AH72">
        <v>50</v>
      </c>
      <c r="AI72">
        <v>0</v>
      </c>
      <c r="AJ72">
        <v>100</v>
      </c>
      <c r="AK72">
        <v>0</v>
      </c>
      <c r="AL72">
        <v>0</v>
      </c>
      <c r="AM72">
        <v>0</v>
      </c>
      <c r="AN72">
        <v>0</v>
      </c>
      <c r="AO72">
        <v>0</v>
      </c>
    </row>
    <row r="73" spans="7:41">
      <c r="G73" t="s">
        <v>115</v>
      </c>
      <c r="H73" s="73">
        <v>0.53</v>
      </c>
      <c r="I73" s="46">
        <v>0</v>
      </c>
      <c r="J73" s="46">
        <v>0</v>
      </c>
      <c r="K73" s="46">
        <v>48.28</v>
      </c>
      <c r="L73" s="46">
        <v>1.33</v>
      </c>
      <c r="M73" s="74">
        <v>0</v>
      </c>
      <c r="N73" s="73">
        <v>266.89999999999998</v>
      </c>
      <c r="O73" s="46">
        <v>100</v>
      </c>
      <c r="P73" s="46">
        <v>100</v>
      </c>
      <c r="Q73" s="46">
        <v>0</v>
      </c>
      <c r="R73" s="46">
        <v>0</v>
      </c>
      <c r="S73" s="74">
        <v>0</v>
      </c>
      <c r="W73">
        <v>191.9</v>
      </c>
      <c r="X73">
        <v>0.53</v>
      </c>
      <c r="Y73">
        <v>25</v>
      </c>
      <c r="Z73">
        <v>0</v>
      </c>
      <c r="AA73">
        <v>0</v>
      </c>
      <c r="AB73">
        <v>50</v>
      </c>
      <c r="AC73">
        <v>1.33</v>
      </c>
      <c r="AD73">
        <v>0</v>
      </c>
      <c r="AE73">
        <v>48.28</v>
      </c>
      <c r="AF73">
        <v>0</v>
      </c>
      <c r="AG73">
        <v>50</v>
      </c>
      <c r="AH73">
        <v>50</v>
      </c>
      <c r="AI73">
        <v>0</v>
      </c>
      <c r="AJ73">
        <v>100</v>
      </c>
      <c r="AK73">
        <v>0</v>
      </c>
      <c r="AL73">
        <v>0</v>
      </c>
      <c r="AM73">
        <v>0</v>
      </c>
      <c r="AN73">
        <v>0</v>
      </c>
      <c r="AO73">
        <v>0</v>
      </c>
    </row>
    <row r="74" spans="7:41">
      <c r="G74" t="s">
        <v>116</v>
      </c>
      <c r="H74" s="73">
        <v>0.53</v>
      </c>
      <c r="I74" s="46">
        <v>0</v>
      </c>
      <c r="J74" s="46">
        <v>0</v>
      </c>
      <c r="K74" s="46">
        <v>48.28</v>
      </c>
      <c r="L74" s="46">
        <v>0.81</v>
      </c>
      <c r="M74" s="74">
        <v>0</v>
      </c>
      <c r="N74" s="73">
        <v>266.89999999999998</v>
      </c>
      <c r="O74" s="46">
        <v>100</v>
      </c>
      <c r="P74" s="46">
        <v>100</v>
      </c>
      <c r="Q74" s="46">
        <v>0</v>
      </c>
      <c r="R74" s="46">
        <v>0</v>
      </c>
      <c r="S74" s="74">
        <v>0</v>
      </c>
      <c r="W74">
        <v>191.9</v>
      </c>
      <c r="X74">
        <v>0.53</v>
      </c>
      <c r="Y74">
        <v>25</v>
      </c>
      <c r="Z74">
        <v>0</v>
      </c>
      <c r="AA74">
        <v>0</v>
      </c>
      <c r="AB74">
        <v>50</v>
      </c>
      <c r="AC74">
        <v>0.81</v>
      </c>
      <c r="AD74">
        <v>0</v>
      </c>
      <c r="AE74">
        <v>48.28</v>
      </c>
      <c r="AF74">
        <v>0</v>
      </c>
      <c r="AG74">
        <v>50</v>
      </c>
      <c r="AH74">
        <v>50</v>
      </c>
      <c r="AI74">
        <v>0</v>
      </c>
      <c r="AJ74">
        <v>100</v>
      </c>
      <c r="AK74">
        <v>0</v>
      </c>
      <c r="AL74">
        <v>0</v>
      </c>
      <c r="AM74">
        <v>0</v>
      </c>
      <c r="AN74">
        <v>0</v>
      </c>
      <c r="AO74">
        <v>0</v>
      </c>
    </row>
    <row r="75" spans="7:41">
      <c r="G75" t="s">
        <v>117</v>
      </c>
      <c r="H75" s="73">
        <v>0.53</v>
      </c>
      <c r="I75" s="46">
        <v>0</v>
      </c>
      <c r="J75" s="46">
        <v>0</v>
      </c>
      <c r="K75" s="46">
        <v>48.28</v>
      </c>
      <c r="L75" s="46">
        <v>0.38</v>
      </c>
      <c r="M75" s="74">
        <v>0</v>
      </c>
      <c r="N75" s="73">
        <v>238.35999999999999</v>
      </c>
      <c r="O75" s="46">
        <v>100</v>
      </c>
      <c r="P75" s="46">
        <v>100</v>
      </c>
      <c r="Q75" s="46">
        <v>0</v>
      </c>
      <c r="R75" s="46">
        <v>0</v>
      </c>
      <c r="S75" s="74">
        <v>0</v>
      </c>
      <c r="W75">
        <v>30.6</v>
      </c>
      <c r="X75">
        <v>0.53</v>
      </c>
      <c r="Y75">
        <v>25</v>
      </c>
      <c r="Z75">
        <v>25</v>
      </c>
      <c r="AA75">
        <v>57.76</v>
      </c>
      <c r="AB75">
        <v>50</v>
      </c>
      <c r="AC75">
        <v>0.38</v>
      </c>
      <c r="AD75">
        <v>0</v>
      </c>
      <c r="AE75">
        <v>48.28</v>
      </c>
      <c r="AF75">
        <v>0</v>
      </c>
      <c r="AG75">
        <v>50</v>
      </c>
      <c r="AH75">
        <v>100</v>
      </c>
      <c r="AI75">
        <v>0</v>
      </c>
      <c r="AJ75">
        <v>100</v>
      </c>
      <c r="AK75">
        <v>0</v>
      </c>
      <c r="AL75">
        <v>0</v>
      </c>
      <c r="AM75">
        <v>0</v>
      </c>
      <c r="AN75">
        <v>0</v>
      </c>
      <c r="AO75">
        <v>0</v>
      </c>
    </row>
    <row r="76" spans="7:41">
      <c r="G76" t="s">
        <v>118</v>
      </c>
      <c r="H76" s="73">
        <v>0.53</v>
      </c>
      <c r="I76" s="46">
        <v>0</v>
      </c>
      <c r="J76" s="46">
        <v>0</v>
      </c>
      <c r="K76" s="46">
        <v>48.28</v>
      </c>
      <c r="L76" s="46">
        <v>0.12</v>
      </c>
      <c r="M76" s="74">
        <v>0</v>
      </c>
      <c r="N76" s="73">
        <v>238.35999999999999</v>
      </c>
      <c r="O76" s="46">
        <v>100</v>
      </c>
      <c r="P76" s="46">
        <v>100</v>
      </c>
      <c r="Q76" s="46">
        <v>0</v>
      </c>
      <c r="R76" s="46">
        <v>0</v>
      </c>
      <c r="S76" s="74">
        <v>0</v>
      </c>
      <c r="W76">
        <v>30.6</v>
      </c>
      <c r="X76">
        <v>0.53</v>
      </c>
      <c r="Y76">
        <v>25</v>
      </c>
      <c r="Z76">
        <v>25</v>
      </c>
      <c r="AA76">
        <v>57.76</v>
      </c>
      <c r="AB76">
        <v>50</v>
      </c>
      <c r="AC76">
        <v>0.12</v>
      </c>
      <c r="AD76">
        <v>0</v>
      </c>
      <c r="AE76">
        <v>48.28</v>
      </c>
      <c r="AF76">
        <v>0</v>
      </c>
      <c r="AG76">
        <v>50</v>
      </c>
      <c r="AH76">
        <v>100</v>
      </c>
      <c r="AI76">
        <v>0</v>
      </c>
      <c r="AJ76">
        <v>100</v>
      </c>
      <c r="AK76">
        <v>0</v>
      </c>
      <c r="AL76">
        <v>0</v>
      </c>
      <c r="AM76">
        <v>0</v>
      </c>
      <c r="AN76">
        <v>0</v>
      </c>
      <c r="AO76">
        <v>0</v>
      </c>
    </row>
    <row r="77" spans="7:41">
      <c r="G77" t="s">
        <v>119</v>
      </c>
      <c r="H77" s="73">
        <v>0.53</v>
      </c>
      <c r="I77" s="46">
        <v>0</v>
      </c>
      <c r="J77" s="46">
        <v>0</v>
      </c>
      <c r="K77" s="46">
        <v>48.28</v>
      </c>
      <c r="L77" s="46">
        <v>0</v>
      </c>
      <c r="M77" s="74">
        <v>0</v>
      </c>
      <c r="N77" s="73">
        <v>238.35999999999999</v>
      </c>
      <c r="O77" s="46">
        <v>100</v>
      </c>
      <c r="P77" s="46">
        <v>100</v>
      </c>
      <c r="Q77" s="46">
        <v>0</v>
      </c>
      <c r="R77" s="46">
        <v>0</v>
      </c>
      <c r="S77" s="74">
        <v>0</v>
      </c>
      <c r="W77">
        <v>30.6</v>
      </c>
      <c r="X77">
        <v>0.53</v>
      </c>
      <c r="Y77">
        <v>25</v>
      </c>
      <c r="Z77">
        <v>25</v>
      </c>
      <c r="AA77">
        <v>57.76</v>
      </c>
      <c r="AB77">
        <v>50</v>
      </c>
      <c r="AC77">
        <v>0</v>
      </c>
      <c r="AD77">
        <v>0</v>
      </c>
      <c r="AE77">
        <v>48.28</v>
      </c>
      <c r="AF77">
        <v>0</v>
      </c>
      <c r="AG77">
        <v>50</v>
      </c>
      <c r="AH77">
        <v>100</v>
      </c>
      <c r="AI77">
        <v>0</v>
      </c>
      <c r="AJ77">
        <v>100</v>
      </c>
      <c r="AK77">
        <v>0</v>
      </c>
      <c r="AL77">
        <v>0</v>
      </c>
      <c r="AM77">
        <v>0</v>
      </c>
      <c r="AN77">
        <v>0</v>
      </c>
      <c r="AO77">
        <v>0</v>
      </c>
    </row>
    <row r="78" spans="7:41">
      <c r="G78" t="s">
        <v>120</v>
      </c>
      <c r="H78" s="73">
        <v>0.53</v>
      </c>
      <c r="I78" s="46">
        <v>0</v>
      </c>
      <c r="J78" s="46">
        <v>0</v>
      </c>
      <c r="K78" s="46">
        <v>48.28</v>
      </c>
      <c r="L78" s="46">
        <v>0</v>
      </c>
      <c r="M78" s="74">
        <v>0</v>
      </c>
      <c r="N78" s="73">
        <v>238.35999999999999</v>
      </c>
      <c r="O78" s="46">
        <v>100</v>
      </c>
      <c r="P78" s="46">
        <v>100</v>
      </c>
      <c r="Q78" s="46">
        <v>0</v>
      </c>
      <c r="R78" s="46">
        <v>0</v>
      </c>
      <c r="S78" s="74">
        <v>0</v>
      </c>
      <c r="W78">
        <v>30.6</v>
      </c>
      <c r="X78">
        <v>0.53</v>
      </c>
      <c r="Y78">
        <v>25</v>
      </c>
      <c r="Z78">
        <v>25</v>
      </c>
      <c r="AA78">
        <v>57.76</v>
      </c>
      <c r="AB78">
        <v>50</v>
      </c>
      <c r="AC78">
        <v>0</v>
      </c>
      <c r="AD78">
        <v>0</v>
      </c>
      <c r="AE78">
        <v>48.28</v>
      </c>
      <c r="AF78">
        <v>0</v>
      </c>
      <c r="AG78">
        <v>50</v>
      </c>
      <c r="AH78">
        <v>100</v>
      </c>
      <c r="AI78">
        <v>0</v>
      </c>
      <c r="AJ78">
        <v>100</v>
      </c>
      <c r="AK78">
        <v>0</v>
      </c>
      <c r="AL78">
        <v>0</v>
      </c>
      <c r="AM78">
        <v>0</v>
      </c>
      <c r="AN78">
        <v>0</v>
      </c>
      <c r="AO78">
        <v>0</v>
      </c>
    </row>
    <row r="79" spans="7:41">
      <c r="G79" t="s">
        <v>121</v>
      </c>
      <c r="H79" s="73">
        <v>0.63</v>
      </c>
      <c r="I79" s="46">
        <v>0</v>
      </c>
      <c r="J79" s="46">
        <v>0</v>
      </c>
      <c r="K79" s="46">
        <v>48.28</v>
      </c>
      <c r="L79" s="46">
        <v>0</v>
      </c>
      <c r="M79" s="74">
        <v>0</v>
      </c>
      <c r="N79" s="73">
        <v>238.35999999999999</v>
      </c>
      <c r="O79" s="46">
        <v>100</v>
      </c>
      <c r="P79" s="46">
        <v>100</v>
      </c>
      <c r="Q79" s="46">
        <v>0</v>
      </c>
      <c r="R79" s="46">
        <v>0</v>
      </c>
      <c r="S79" s="74">
        <v>0</v>
      </c>
      <c r="W79">
        <v>30.6</v>
      </c>
      <c r="X79">
        <v>0.63</v>
      </c>
      <c r="Y79">
        <v>25</v>
      </c>
      <c r="Z79">
        <v>25</v>
      </c>
      <c r="AA79">
        <v>57.76</v>
      </c>
      <c r="AB79">
        <v>50</v>
      </c>
      <c r="AC79">
        <v>0</v>
      </c>
      <c r="AD79">
        <v>0</v>
      </c>
      <c r="AE79">
        <v>48.28</v>
      </c>
      <c r="AF79">
        <v>0</v>
      </c>
      <c r="AG79">
        <v>50</v>
      </c>
      <c r="AH79">
        <v>100</v>
      </c>
      <c r="AI79">
        <v>0</v>
      </c>
      <c r="AJ79">
        <v>100</v>
      </c>
      <c r="AK79">
        <v>0</v>
      </c>
      <c r="AL79">
        <v>0</v>
      </c>
      <c r="AM79">
        <v>0</v>
      </c>
      <c r="AN79">
        <v>0</v>
      </c>
      <c r="AO79">
        <v>0</v>
      </c>
    </row>
    <row r="80" spans="7:41">
      <c r="G80" t="s">
        <v>122</v>
      </c>
      <c r="H80" s="73">
        <v>0.63</v>
      </c>
      <c r="I80" s="46">
        <v>0</v>
      </c>
      <c r="J80" s="46">
        <v>0</v>
      </c>
      <c r="K80" s="46">
        <v>48.28</v>
      </c>
      <c r="L80" s="46">
        <v>0</v>
      </c>
      <c r="M80" s="74">
        <v>0</v>
      </c>
      <c r="N80" s="73">
        <v>238.35999999999999</v>
      </c>
      <c r="O80" s="46">
        <v>100</v>
      </c>
      <c r="P80" s="46">
        <v>100</v>
      </c>
      <c r="Q80" s="46">
        <v>0</v>
      </c>
      <c r="R80" s="46">
        <v>0</v>
      </c>
      <c r="S80" s="74">
        <v>0</v>
      </c>
      <c r="W80">
        <v>30.6</v>
      </c>
      <c r="X80">
        <v>0.63</v>
      </c>
      <c r="Y80">
        <v>25</v>
      </c>
      <c r="Z80">
        <v>25</v>
      </c>
      <c r="AA80">
        <v>57.76</v>
      </c>
      <c r="AB80">
        <v>50</v>
      </c>
      <c r="AC80">
        <v>0</v>
      </c>
      <c r="AD80">
        <v>0</v>
      </c>
      <c r="AE80">
        <v>48.28</v>
      </c>
      <c r="AF80">
        <v>0</v>
      </c>
      <c r="AG80">
        <v>50</v>
      </c>
      <c r="AH80">
        <v>100</v>
      </c>
      <c r="AI80">
        <v>0</v>
      </c>
      <c r="AJ80">
        <v>100</v>
      </c>
      <c r="AK80">
        <v>0</v>
      </c>
      <c r="AL80">
        <v>0</v>
      </c>
      <c r="AM80">
        <v>0</v>
      </c>
      <c r="AN80">
        <v>0</v>
      </c>
      <c r="AO80">
        <v>0</v>
      </c>
    </row>
    <row r="81" spans="7:41">
      <c r="G81" t="s">
        <v>123</v>
      </c>
      <c r="H81" s="73">
        <v>0.63</v>
      </c>
      <c r="I81" s="46">
        <v>0</v>
      </c>
      <c r="J81" s="46">
        <v>0</v>
      </c>
      <c r="K81" s="46">
        <v>48.28</v>
      </c>
      <c r="L81" s="46">
        <v>0</v>
      </c>
      <c r="M81" s="74">
        <v>0</v>
      </c>
      <c r="N81" s="73">
        <v>238.35999999999999</v>
      </c>
      <c r="O81" s="46">
        <v>100</v>
      </c>
      <c r="P81" s="46">
        <v>100</v>
      </c>
      <c r="Q81" s="46">
        <v>0</v>
      </c>
      <c r="R81" s="46">
        <v>0</v>
      </c>
      <c r="S81" s="74">
        <v>0</v>
      </c>
      <c r="W81">
        <v>30.6</v>
      </c>
      <c r="X81">
        <v>0.63</v>
      </c>
      <c r="Y81">
        <v>25</v>
      </c>
      <c r="Z81">
        <v>25</v>
      </c>
      <c r="AA81">
        <v>57.76</v>
      </c>
      <c r="AB81">
        <v>50</v>
      </c>
      <c r="AC81">
        <v>0</v>
      </c>
      <c r="AD81">
        <v>0</v>
      </c>
      <c r="AE81">
        <v>48.28</v>
      </c>
      <c r="AF81">
        <v>0</v>
      </c>
      <c r="AG81">
        <v>50</v>
      </c>
      <c r="AH81">
        <v>100</v>
      </c>
      <c r="AI81">
        <v>0</v>
      </c>
      <c r="AJ81">
        <v>100</v>
      </c>
      <c r="AK81">
        <v>0</v>
      </c>
      <c r="AL81">
        <v>0</v>
      </c>
      <c r="AM81">
        <v>0</v>
      </c>
      <c r="AN81">
        <v>0</v>
      </c>
      <c r="AO81">
        <v>0</v>
      </c>
    </row>
    <row r="82" spans="7:41">
      <c r="G82" t="s">
        <v>124</v>
      </c>
      <c r="H82" s="73">
        <v>0.63</v>
      </c>
      <c r="I82" s="46">
        <v>0</v>
      </c>
      <c r="J82" s="46">
        <v>0</v>
      </c>
      <c r="K82" s="46">
        <v>48.28</v>
      </c>
      <c r="L82" s="46">
        <v>0</v>
      </c>
      <c r="M82" s="74">
        <v>0</v>
      </c>
      <c r="N82" s="73">
        <v>238.35999999999999</v>
      </c>
      <c r="O82" s="46">
        <v>100</v>
      </c>
      <c r="P82" s="46">
        <v>100</v>
      </c>
      <c r="Q82" s="46">
        <v>0</v>
      </c>
      <c r="R82" s="46">
        <v>0</v>
      </c>
      <c r="S82" s="74">
        <v>0</v>
      </c>
      <c r="W82">
        <v>30.6</v>
      </c>
      <c r="X82">
        <v>0.63</v>
      </c>
      <c r="Y82">
        <v>25</v>
      </c>
      <c r="Z82">
        <v>25</v>
      </c>
      <c r="AA82">
        <v>57.76</v>
      </c>
      <c r="AB82">
        <v>50</v>
      </c>
      <c r="AC82">
        <v>0</v>
      </c>
      <c r="AD82">
        <v>0</v>
      </c>
      <c r="AE82">
        <v>48.28</v>
      </c>
      <c r="AF82">
        <v>0</v>
      </c>
      <c r="AG82">
        <v>50</v>
      </c>
      <c r="AH82">
        <v>100</v>
      </c>
      <c r="AI82">
        <v>0</v>
      </c>
      <c r="AJ82">
        <v>100</v>
      </c>
      <c r="AK82">
        <v>0</v>
      </c>
      <c r="AL82">
        <v>0</v>
      </c>
      <c r="AM82">
        <v>0</v>
      </c>
      <c r="AN82">
        <v>0</v>
      </c>
      <c r="AO82">
        <v>0</v>
      </c>
    </row>
    <row r="83" spans="7:41">
      <c r="G83" t="s">
        <v>125</v>
      </c>
      <c r="H83" s="73">
        <v>0.63</v>
      </c>
      <c r="I83" s="46">
        <v>0</v>
      </c>
      <c r="J83" s="46">
        <v>0</v>
      </c>
      <c r="K83" s="46">
        <v>48.28</v>
      </c>
      <c r="L83" s="46">
        <v>0</v>
      </c>
      <c r="M83" s="74">
        <v>0</v>
      </c>
      <c r="N83" s="73">
        <v>238.35999999999999</v>
      </c>
      <c r="O83" s="46">
        <v>100</v>
      </c>
      <c r="P83" s="46">
        <v>200</v>
      </c>
      <c r="Q83" s="46">
        <v>0</v>
      </c>
      <c r="R83" s="46">
        <v>0</v>
      </c>
      <c r="S83" s="74">
        <v>0</v>
      </c>
      <c r="W83">
        <v>30.6</v>
      </c>
      <c r="X83">
        <v>0.63</v>
      </c>
      <c r="Y83">
        <v>25</v>
      </c>
      <c r="Z83">
        <v>25</v>
      </c>
      <c r="AA83">
        <v>57.76</v>
      </c>
      <c r="AB83">
        <v>50</v>
      </c>
      <c r="AC83">
        <v>0</v>
      </c>
      <c r="AD83">
        <v>0</v>
      </c>
      <c r="AE83">
        <v>48.28</v>
      </c>
      <c r="AF83">
        <v>0</v>
      </c>
      <c r="AG83">
        <v>50</v>
      </c>
      <c r="AH83">
        <v>100</v>
      </c>
      <c r="AI83">
        <v>0</v>
      </c>
      <c r="AJ83">
        <v>200</v>
      </c>
      <c r="AK83">
        <v>0</v>
      </c>
      <c r="AL83">
        <v>0</v>
      </c>
      <c r="AM83">
        <v>0</v>
      </c>
      <c r="AN83">
        <v>0</v>
      </c>
      <c r="AO83">
        <v>0</v>
      </c>
    </row>
    <row r="84" spans="7:41">
      <c r="G84" t="s">
        <v>126</v>
      </c>
      <c r="H84" s="73">
        <v>0.63</v>
      </c>
      <c r="I84" s="46">
        <v>0</v>
      </c>
      <c r="J84" s="46">
        <v>0</v>
      </c>
      <c r="K84" s="46">
        <v>48.28</v>
      </c>
      <c r="L84" s="46">
        <v>0</v>
      </c>
      <c r="M84" s="74">
        <v>0</v>
      </c>
      <c r="N84" s="73">
        <v>238.35999999999999</v>
      </c>
      <c r="O84" s="46">
        <v>100</v>
      </c>
      <c r="P84" s="46">
        <v>200</v>
      </c>
      <c r="Q84" s="46">
        <v>0</v>
      </c>
      <c r="R84" s="46">
        <v>0</v>
      </c>
      <c r="S84" s="74">
        <v>0</v>
      </c>
      <c r="W84">
        <v>30.6</v>
      </c>
      <c r="X84">
        <v>0.63</v>
      </c>
      <c r="Y84">
        <v>25</v>
      </c>
      <c r="Z84">
        <v>25</v>
      </c>
      <c r="AA84">
        <v>57.76</v>
      </c>
      <c r="AB84">
        <v>50</v>
      </c>
      <c r="AC84">
        <v>0</v>
      </c>
      <c r="AD84">
        <v>0</v>
      </c>
      <c r="AE84">
        <v>48.28</v>
      </c>
      <c r="AF84">
        <v>0</v>
      </c>
      <c r="AG84">
        <v>50</v>
      </c>
      <c r="AH84">
        <v>100</v>
      </c>
      <c r="AI84">
        <v>0</v>
      </c>
      <c r="AJ84">
        <v>200</v>
      </c>
      <c r="AK84">
        <v>0</v>
      </c>
      <c r="AL84">
        <v>0</v>
      </c>
      <c r="AM84">
        <v>0</v>
      </c>
      <c r="AN84">
        <v>0</v>
      </c>
      <c r="AO84">
        <v>0</v>
      </c>
    </row>
    <row r="85" spans="7:41">
      <c r="G85" t="s">
        <v>127</v>
      </c>
      <c r="H85" s="73">
        <v>0.63</v>
      </c>
      <c r="I85" s="46">
        <v>0</v>
      </c>
      <c r="J85" s="46">
        <v>0</v>
      </c>
      <c r="K85" s="46">
        <v>48.28</v>
      </c>
      <c r="L85" s="46">
        <v>0</v>
      </c>
      <c r="M85" s="74">
        <v>0</v>
      </c>
      <c r="N85" s="73">
        <v>238.35999999999999</v>
      </c>
      <c r="O85" s="46">
        <v>100</v>
      </c>
      <c r="P85" s="46">
        <v>200</v>
      </c>
      <c r="Q85" s="46">
        <v>0</v>
      </c>
      <c r="R85" s="46">
        <v>0</v>
      </c>
      <c r="S85" s="74">
        <v>0</v>
      </c>
      <c r="W85">
        <v>30.6</v>
      </c>
      <c r="X85">
        <v>0.63</v>
      </c>
      <c r="Y85">
        <v>25</v>
      </c>
      <c r="Z85">
        <v>25</v>
      </c>
      <c r="AA85">
        <v>57.76</v>
      </c>
      <c r="AB85">
        <v>50</v>
      </c>
      <c r="AC85">
        <v>0</v>
      </c>
      <c r="AD85">
        <v>0</v>
      </c>
      <c r="AE85">
        <v>48.28</v>
      </c>
      <c r="AF85">
        <v>0</v>
      </c>
      <c r="AG85">
        <v>50</v>
      </c>
      <c r="AH85">
        <v>100</v>
      </c>
      <c r="AI85">
        <v>0</v>
      </c>
      <c r="AJ85">
        <v>200</v>
      </c>
      <c r="AK85">
        <v>0</v>
      </c>
      <c r="AL85">
        <v>0</v>
      </c>
      <c r="AM85">
        <v>0</v>
      </c>
      <c r="AN85">
        <v>0</v>
      </c>
      <c r="AO85">
        <v>0</v>
      </c>
    </row>
    <row r="86" spans="7:41">
      <c r="G86" t="s">
        <v>128</v>
      </c>
      <c r="H86" s="73">
        <v>0.63</v>
      </c>
      <c r="I86" s="46">
        <v>0</v>
      </c>
      <c r="J86" s="46">
        <v>0</v>
      </c>
      <c r="K86" s="46">
        <v>48.28</v>
      </c>
      <c r="L86" s="46">
        <v>0</v>
      </c>
      <c r="M86" s="74">
        <v>0</v>
      </c>
      <c r="N86" s="73">
        <v>238.35999999999999</v>
      </c>
      <c r="O86" s="46">
        <v>100</v>
      </c>
      <c r="P86" s="46">
        <v>200</v>
      </c>
      <c r="Q86" s="46">
        <v>0</v>
      </c>
      <c r="R86" s="46">
        <v>0</v>
      </c>
      <c r="S86" s="74">
        <v>0</v>
      </c>
      <c r="W86">
        <v>30.6</v>
      </c>
      <c r="X86">
        <v>0.63</v>
      </c>
      <c r="Y86">
        <v>25</v>
      </c>
      <c r="Z86">
        <v>25</v>
      </c>
      <c r="AA86">
        <v>57.76</v>
      </c>
      <c r="AB86">
        <v>50</v>
      </c>
      <c r="AC86">
        <v>0</v>
      </c>
      <c r="AD86">
        <v>0</v>
      </c>
      <c r="AE86">
        <v>48.28</v>
      </c>
      <c r="AF86">
        <v>0</v>
      </c>
      <c r="AG86">
        <v>50</v>
      </c>
      <c r="AH86">
        <v>100</v>
      </c>
      <c r="AI86">
        <v>0</v>
      </c>
      <c r="AJ86">
        <v>200</v>
      </c>
      <c r="AK86">
        <v>0</v>
      </c>
      <c r="AL86">
        <v>0</v>
      </c>
      <c r="AM86">
        <v>0</v>
      </c>
      <c r="AN86">
        <v>0</v>
      </c>
      <c r="AO86">
        <v>0</v>
      </c>
    </row>
    <row r="87" spans="7:41">
      <c r="G87" t="s">
        <v>129</v>
      </c>
      <c r="H87" s="73">
        <v>0.63</v>
      </c>
      <c r="I87" s="46">
        <v>0</v>
      </c>
      <c r="J87" s="46">
        <v>0</v>
      </c>
      <c r="K87" s="46">
        <v>48.28</v>
      </c>
      <c r="L87" s="46">
        <v>0</v>
      </c>
      <c r="M87" s="74">
        <v>0</v>
      </c>
      <c r="N87" s="73">
        <v>238.35999999999999</v>
      </c>
      <c r="O87" s="46">
        <v>100</v>
      </c>
      <c r="P87" s="46">
        <v>200</v>
      </c>
      <c r="Q87" s="46">
        <v>0</v>
      </c>
      <c r="R87" s="46">
        <v>0</v>
      </c>
      <c r="S87" s="74">
        <v>0</v>
      </c>
      <c r="W87">
        <v>30.6</v>
      </c>
      <c r="X87">
        <v>0.63</v>
      </c>
      <c r="Y87">
        <v>25</v>
      </c>
      <c r="Z87">
        <v>25</v>
      </c>
      <c r="AA87">
        <v>57.76</v>
      </c>
      <c r="AB87">
        <v>50</v>
      </c>
      <c r="AC87">
        <v>0</v>
      </c>
      <c r="AD87">
        <v>0</v>
      </c>
      <c r="AE87">
        <v>48.28</v>
      </c>
      <c r="AF87">
        <v>0</v>
      </c>
      <c r="AG87">
        <v>50</v>
      </c>
      <c r="AH87">
        <v>100</v>
      </c>
      <c r="AI87">
        <v>0</v>
      </c>
      <c r="AJ87">
        <v>200</v>
      </c>
      <c r="AK87">
        <v>0</v>
      </c>
      <c r="AL87">
        <v>0</v>
      </c>
      <c r="AM87">
        <v>0</v>
      </c>
      <c r="AN87">
        <v>0</v>
      </c>
      <c r="AO87">
        <v>0</v>
      </c>
    </row>
    <row r="88" spans="7:41">
      <c r="G88" t="s">
        <v>130</v>
      </c>
      <c r="H88" s="73">
        <v>0.63</v>
      </c>
      <c r="I88" s="46">
        <v>0</v>
      </c>
      <c r="J88" s="46">
        <v>0</v>
      </c>
      <c r="K88" s="46">
        <v>48.28</v>
      </c>
      <c r="L88" s="46">
        <v>0</v>
      </c>
      <c r="M88" s="74">
        <v>0</v>
      </c>
      <c r="N88" s="73">
        <v>238.35999999999999</v>
      </c>
      <c r="O88" s="46">
        <v>100</v>
      </c>
      <c r="P88" s="46">
        <v>200</v>
      </c>
      <c r="Q88" s="46">
        <v>0</v>
      </c>
      <c r="R88" s="46">
        <v>0</v>
      </c>
      <c r="S88" s="74">
        <v>0</v>
      </c>
      <c r="W88">
        <v>30.6</v>
      </c>
      <c r="X88">
        <v>0.63</v>
      </c>
      <c r="Y88">
        <v>25</v>
      </c>
      <c r="Z88">
        <v>25</v>
      </c>
      <c r="AA88">
        <v>57.76</v>
      </c>
      <c r="AB88">
        <v>50</v>
      </c>
      <c r="AC88">
        <v>0</v>
      </c>
      <c r="AD88">
        <v>0</v>
      </c>
      <c r="AE88">
        <v>48.28</v>
      </c>
      <c r="AF88">
        <v>0</v>
      </c>
      <c r="AG88">
        <v>50</v>
      </c>
      <c r="AH88">
        <v>100</v>
      </c>
      <c r="AI88">
        <v>0</v>
      </c>
      <c r="AJ88">
        <v>200</v>
      </c>
      <c r="AK88">
        <v>0</v>
      </c>
      <c r="AL88">
        <v>0</v>
      </c>
      <c r="AM88">
        <v>0</v>
      </c>
      <c r="AN88">
        <v>0</v>
      </c>
      <c r="AO88">
        <v>0</v>
      </c>
    </row>
    <row r="89" spans="7:41">
      <c r="G89" t="s">
        <v>131</v>
      </c>
      <c r="H89" s="73">
        <v>0.63</v>
      </c>
      <c r="I89" s="46">
        <v>0</v>
      </c>
      <c r="J89" s="46">
        <v>0</v>
      </c>
      <c r="K89" s="46">
        <v>48.28</v>
      </c>
      <c r="L89" s="46">
        <v>0</v>
      </c>
      <c r="M89" s="74">
        <v>0</v>
      </c>
      <c r="N89" s="73">
        <v>238.35999999999999</v>
      </c>
      <c r="O89" s="46">
        <v>100</v>
      </c>
      <c r="P89" s="46">
        <v>200</v>
      </c>
      <c r="Q89" s="46">
        <v>0</v>
      </c>
      <c r="R89" s="46">
        <v>0</v>
      </c>
      <c r="S89" s="74">
        <v>0</v>
      </c>
      <c r="W89">
        <v>30.6</v>
      </c>
      <c r="X89">
        <v>0.63</v>
      </c>
      <c r="Y89">
        <v>25</v>
      </c>
      <c r="Z89">
        <v>25</v>
      </c>
      <c r="AA89">
        <v>57.76</v>
      </c>
      <c r="AB89">
        <v>50</v>
      </c>
      <c r="AC89">
        <v>0</v>
      </c>
      <c r="AD89">
        <v>0</v>
      </c>
      <c r="AE89">
        <v>48.28</v>
      </c>
      <c r="AF89">
        <v>0</v>
      </c>
      <c r="AG89">
        <v>50</v>
      </c>
      <c r="AH89">
        <v>100</v>
      </c>
      <c r="AI89">
        <v>0</v>
      </c>
      <c r="AJ89">
        <v>200</v>
      </c>
      <c r="AK89">
        <v>0</v>
      </c>
      <c r="AL89">
        <v>0</v>
      </c>
      <c r="AM89">
        <v>0</v>
      </c>
      <c r="AN89">
        <v>0</v>
      </c>
      <c r="AO89">
        <v>0</v>
      </c>
    </row>
    <row r="90" spans="7:41">
      <c r="G90" t="s">
        <v>132</v>
      </c>
      <c r="H90" s="73">
        <v>0.63</v>
      </c>
      <c r="I90" s="46">
        <v>0</v>
      </c>
      <c r="J90" s="46">
        <v>0</v>
      </c>
      <c r="K90" s="46">
        <v>48.28</v>
      </c>
      <c r="L90" s="46">
        <v>0</v>
      </c>
      <c r="M90" s="74">
        <v>0</v>
      </c>
      <c r="N90" s="73">
        <v>238.35999999999999</v>
      </c>
      <c r="O90" s="46">
        <v>100</v>
      </c>
      <c r="P90" s="46">
        <v>200</v>
      </c>
      <c r="Q90" s="46">
        <v>0</v>
      </c>
      <c r="R90" s="46">
        <v>0</v>
      </c>
      <c r="S90" s="74">
        <v>0</v>
      </c>
      <c r="W90">
        <v>30.6</v>
      </c>
      <c r="X90">
        <v>0.63</v>
      </c>
      <c r="Y90">
        <v>25</v>
      </c>
      <c r="Z90">
        <v>25</v>
      </c>
      <c r="AA90">
        <v>57.76</v>
      </c>
      <c r="AB90">
        <v>50</v>
      </c>
      <c r="AC90">
        <v>0</v>
      </c>
      <c r="AD90">
        <v>0</v>
      </c>
      <c r="AE90">
        <v>48.28</v>
      </c>
      <c r="AF90">
        <v>0</v>
      </c>
      <c r="AG90">
        <v>50</v>
      </c>
      <c r="AH90">
        <v>100</v>
      </c>
      <c r="AI90">
        <v>0</v>
      </c>
      <c r="AJ90">
        <v>200</v>
      </c>
      <c r="AK90">
        <v>0</v>
      </c>
      <c r="AL90">
        <v>0</v>
      </c>
      <c r="AM90">
        <v>0</v>
      </c>
      <c r="AN90">
        <v>0</v>
      </c>
      <c r="AO90">
        <v>0</v>
      </c>
    </row>
    <row r="91" spans="7:41">
      <c r="G91" t="s">
        <v>133</v>
      </c>
      <c r="H91" s="73">
        <v>0.53</v>
      </c>
      <c r="I91" s="46">
        <v>0</v>
      </c>
      <c r="J91" s="46">
        <v>0</v>
      </c>
      <c r="K91" s="46">
        <v>48.28</v>
      </c>
      <c r="L91" s="46">
        <v>0</v>
      </c>
      <c r="M91" s="74">
        <v>0</v>
      </c>
      <c r="N91" s="73">
        <v>392.56</v>
      </c>
      <c r="O91" s="46">
        <v>176.74</v>
      </c>
      <c r="P91" s="46">
        <v>200</v>
      </c>
      <c r="Q91" s="46">
        <v>0</v>
      </c>
      <c r="R91" s="46">
        <v>0</v>
      </c>
      <c r="S91" s="74">
        <v>0</v>
      </c>
      <c r="W91">
        <v>0</v>
      </c>
      <c r="X91">
        <v>0.53</v>
      </c>
      <c r="Y91">
        <v>25</v>
      </c>
      <c r="Z91">
        <v>0</v>
      </c>
      <c r="AA91">
        <v>57.76</v>
      </c>
      <c r="AB91">
        <v>50</v>
      </c>
      <c r="AC91">
        <v>0</v>
      </c>
      <c r="AD91">
        <v>0</v>
      </c>
      <c r="AE91">
        <v>48.28</v>
      </c>
      <c r="AF91">
        <v>179.2</v>
      </c>
      <c r="AG91">
        <v>50</v>
      </c>
      <c r="AH91">
        <v>100</v>
      </c>
      <c r="AI91">
        <v>0</v>
      </c>
      <c r="AJ91">
        <v>200</v>
      </c>
      <c r="AK91">
        <v>0</v>
      </c>
      <c r="AL91">
        <v>0</v>
      </c>
      <c r="AM91">
        <v>0</v>
      </c>
      <c r="AN91">
        <v>30.6</v>
      </c>
      <c r="AO91">
        <v>76.739999999999995</v>
      </c>
    </row>
    <row r="92" spans="7:41">
      <c r="G92" t="s">
        <v>134</v>
      </c>
      <c r="H92" s="73">
        <v>0.53</v>
      </c>
      <c r="I92" s="46">
        <v>0</v>
      </c>
      <c r="J92" s="46">
        <v>0</v>
      </c>
      <c r="K92" s="46">
        <v>48.28</v>
      </c>
      <c r="L92" s="46">
        <v>0</v>
      </c>
      <c r="M92" s="74">
        <v>0</v>
      </c>
      <c r="N92" s="73">
        <v>392.56</v>
      </c>
      <c r="O92" s="46">
        <v>176.74</v>
      </c>
      <c r="P92" s="46">
        <v>200</v>
      </c>
      <c r="Q92" s="46">
        <v>0</v>
      </c>
      <c r="R92" s="46">
        <v>0</v>
      </c>
      <c r="S92" s="74">
        <v>0</v>
      </c>
      <c r="W92">
        <v>0</v>
      </c>
      <c r="X92">
        <v>0.53</v>
      </c>
      <c r="Y92">
        <v>25</v>
      </c>
      <c r="Z92">
        <v>0</v>
      </c>
      <c r="AA92">
        <v>57.76</v>
      </c>
      <c r="AB92">
        <v>50</v>
      </c>
      <c r="AC92">
        <v>0</v>
      </c>
      <c r="AD92">
        <v>0</v>
      </c>
      <c r="AE92">
        <v>48.28</v>
      </c>
      <c r="AF92">
        <v>179.2</v>
      </c>
      <c r="AG92">
        <v>50</v>
      </c>
      <c r="AH92">
        <v>100</v>
      </c>
      <c r="AI92">
        <v>0</v>
      </c>
      <c r="AJ92">
        <v>200</v>
      </c>
      <c r="AK92">
        <v>0</v>
      </c>
      <c r="AL92">
        <v>0</v>
      </c>
      <c r="AM92">
        <v>0</v>
      </c>
      <c r="AN92">
        <v>30.6</v>
      </c>
      <c r="AO92">
        <v>76.739999999999995</v>
      </c>
    </row>
    <row r="93" spans="7:41">
      <c r="G93" t="s">
        <v>135</v>
      </c>
      <c r="H93" s="73">
        <v>0.53</v>
      </c>
      <c r="I93" s="46">
        <v>0</v>
      </c>
      <c r="J93" s="46">
        <v>0</v>
      </c>
      <c r="K93" s="46">
        <v>48.28</v>
      </c>
      <c r="L93" s="46">
        <v>0</v>
      </c>
      <c r="M93" s="74">
        <v>0</v>
      </c>
      <c r="N93" s="73">
        <v>392.56</v>
      </c>
      <c r="O93" s="46">
        <v>176.74</v>
      </c>
      <c r="P93" s="46">
        <v>200</v>
      </c>
      <c r="Q93" s="46">
        <v>0</v>
      </c>
      <c r="R93" s="46">
        <v>0</v>
      </c>
      <c r="S93" s="74">
        <v>0</v>
      </c>
      <c r="W93">
        <v>0</v>
      </c>
      <c r="X93">
        <v>0.53</v>
      </c>
      <c r="Y93">
        <v>25</v>
      </c>
      <c r="Z93">
        <v>0</v>
      </c>
      <c r="AA93">
        <v>57.76</v>
      </c>
      <c r="AB93">
        <v>50</v>
      </c>
      <c r="AC93">
        <v>0</v>
      </c>
      <c r="AD93">
        <v>0</v>
      </c>
      <c r="AE93">
        <v>48.28</v>
      </c>
      <c r="AF93">
        <v>179.2</v>
      </c>
      <c r="AG93">
        <v>50</v>
      </c>
      <c r="AH93">
        <v>100</v>
      </c>
      <c r="AI93">
        <v>0</v>
      </c>
      <c r="AJ93">
        <v>200</v>
      </c>
      <c r="AK93">
        <v>0</v>
      </c>
      <c r="AL93">
        <v>0</v>
      </c>
      <c r="AM93">
        <v>0</v>
      </c>
      <c r="AN93">
        <v>30.6</v>
      </c>
      <c r="AO93">
        <v>76.739999999999995</v>
      </c>
    </row>
    <row r="94" spans="7:41">
      <c r="G94" t="s">
        <v>136</v>
      </c>
      <c r="H94" s="73">
        <v>0.53</v>
      </c>
      <c r="I94" s="46">
        <v>0</v>
      </c>
      <c r="J94" s="46">
        <v>0</v>
      </c>
      <c r="K94" s="46">
        <v>48.28</v>
      </c>
      <c r="L94" s="46">
        <v>0</v>
      </c>
      <c r="M94" s="74">
        <v>0</v>
      </c>
      <c r="N94" s="73">
        <v>392.56</v>
      </c>
      <c r="O94" s="46">
        <v>176.74</v>
      </c>
      <c r="P94" s="46">
        <v>200</v>
      </c>
      <c r="Q94" s="46">
        <v>0</v>
      </c>
      <c r="R94" s="46">
        <v>0</v>
      </c>
      <c r="S94" s="74">
        <v>0</v>
      </c>
      <c r="W94">
        <v>0</v>
      </c>
      <c r="X94">
        <v>0.53</v>
      </c>
      <c r="Y94">
        <v>25</v>
      </c>
      <c r="Z94">
        <v>0</v>
      </c>
      <c r="AA94">
        <v>57.76</v>
      </c>
      <c r="AB94">
        <v>50</v>
      </c>
      <c r="AC94">
        <v>0</v>
      </c>
      <c r="AD94">
        <v>0</v>
      </c>
      <c r="AE94">
        <v>48.28</v>
      </c>
      <c r="AF94">
        <v>179.2</v>
      </c>
      <c r="AG94">
        <v>50</v>
      </c>
      <c r="AH94">
        <v>100</v>
      </c>
      <c r="AI94">
        <v>0</v>
      </c>
      <c r="AJ94">
        <v>200</v>
      </c>
      <c r="AK94">
        <v>0</v>
      </c>
      <c r="AL94">
        <v>0</v>
      </c>
      <c r="AM94">
        <v>0</v>
      </c>
      <c r="AN94">
        <v>30.6</v>
      </c>
      <c r="AO94">
        <v>76.739999999999995</v>
      </c>
    </row>
    <row r="95" spans="7:41">
      <c r="G95" t="s">
        <v>137</v>
      </c>
      <c r="H95" s="73">
        <v>0.48</v>
      </c>
      <c r="I95" s="46">
        <v>0</v>
      </c>
      <c r="J95" s="46">
        <v>0</v>
      </c>
      <c r="K95" s="46">
        <v>48.28</v>
      </c>
      <c r="L95" s="46">
        <v>0</v>
      </c>
      <c r="M95" s="74">
        <v>0</v>
      </c>
      <c r="N95" s="73">
        <v>334.8</v>
      </c>
      <c r="O95" s="46">
        <v>176.74</v>
      </c>
      <c r="P95" s="46">
        <v>200</v>
      </c>
      <c r="Q95" s="46">
        <v>0</v>
      </c>
      <c r="R95" s="46">
        <v>0</v>
      </c>
      <c r="S95" s="74">
        <v>0</v>
      </c>
      <c r="W95">
        <v>0</v>
      </c>
      <c r="X95">
        <v>0.48</v>
      </c>
      <c r="Y95">
        <v>25</v>
      </c>
      <c r="Z95">
        <v>0</v>
      </c>
      <c r="AA95">
        <v>0</v>
      </c>
      <c r="AB95">
        <v>50</v>
      </c>
      <c r="AC95">
        <v>0</v>
      </c>
      <c r="AD95">
        <v>0</v>
      </c>
      <c r="AE95">
        <v>48.28</v>
      </c>
      <c r="AF95">
        <v>179.2</v>
      </c>
      <c r="AG95">
        <v>50</v>
      </c>
      <c r="AH95">
        <v>100</v>
      </c>
      <c r="AI95">
        <v>0</v>
      </c>
      <c r="AJ95">
        <v>200</v>
      </c>
      <c r="AK95">
        <v>0</v>
      </c>
      <c r="AL95">
        <v>0</v>
      </c>
      <c r="AM95">
        <v>0</v>
      </c>
      <c r="AN95">
        <v>30.6</v>
      </c>
      <c r="AO95">
        <v>76.739999999999995</v>
      </c>
    </row>
    <row r="96" spans="7:41">
      <c r="G96" t="s">
        <v>138</v>
      </c>
      <c r="H96" s="73">
        <v>0.48</v>
      </c>
      <c r="I96" s="46">
        <v>0</v>
      </c>
      <c r="J96" s="46">
        <v>0</v>
      </c>
      <c r="K96" s="46">
        <v>48.28</v>
      </c>
      <c r="L96" s="46">
        <v>0</v>
      </c>
      <c r="M96" s="74">
        <v>0</v>
      </c>
      <c r="N96" s="73">
        <v>334.8</v>
      </c>
      <c r="O96" s="46">
        <v>176.74</v>
      </c>
      <c r="P96" s="46">
        <v>200</v>
      </c>
      <c r="Q96" s="46">
        <v>0</v>
      </c>
      <c r="R96" s="46">
        <v>0</v>
      </c>
      <c r="S96" s="74">
        <v>0</v>
      </c>
      <c r="W96">
        <v>0</v>
      </c>
      <c r="X96">
        <v>0.48</v>
      </c>
      <c r="Y96">
        <v>25</v>
      </c>
      <c r="Z96">
        <v>0</v>
      </c>
      <c r="AA96">
        <v>0</v>
      </c>
      <c r="AB96">
        <v>50</v>
      </c>
      <c r="AC96">
        <v>0</v>
      </c>
      <c r="AD96">
        <v>0</v>
      </c>
      <c r="AE96">
        <v>48.28</v>
      </c>
      <c r="AF96">
        <v>179.2</v>
      </c>
      <c r="AG96">
        <v>50</v>
      </c>
      <c r="AH96">
        <v>100</v>
      </c>
      <c r="AI96">
        <v>0</v>
      </c>
      <c r="AJ96">
        <v>200</v>
      </c>
      <c r="AK96">
        <v>0</v>
      </c>
      <c r="AL96">
        <v>0</v>
      </c>
      <c r="AM96">
        <v>0</v>
      </c>
      <c r="AN96">
        <v>30.6</v>
      </c>
      <c r="AO96">
        <v>76.739999999999995</v>
      </c>
    </row>
    <row r="97" spans="1:133">
      <c r="G97" t="s">
        <v>139</v>
      </c>
      <c r="H97" s="73">
        <v>0.48</v>
      </c>
      <c r="I97" s="46">
        <v>0</v>
      </c>
      <c r="J97" s="46">
        <v>0</v>
      </c>
      <c r="K97" s="46">
        <v>48.28</v>
      </c>
      <c r="L97" s="46">
        <v>0</v>
      </c>
      <c r="M97" s="74">
        <v>0</v>
      </c>
      <c r="N97" s="73">
        <v>334.8</v>
      </c>
      <c r="O97" s="46">
        <v>176.74</v>
      </c>
      <c r="P97" s="46">
        <v>200</v>
      </c>
      <c r="Q97" s="46">
        <v>0</v>
      </c>
      <c r="R97" s="46">
        <v>0</v>
      </c>
      <c r="S97" s="74">
        <v>0</v>
      </c>
      <c r="W97">
        <v>0</v>
      </c>
      <c r="X97">
        <v>0.48</v>
      </c>
      <c r="Y97">
        <v>25</v>
      </c>
      <c r="Z97">
        <v>0</v>
      </c>
      <c r="AA97">
        <v>0</v>
      </c>
      <c r="AB97">
        <v>50</v>
      </c>
      <c r="AC97">
        <v>0</v>
      </c>
      <c r="AD97">
        <v>0</v>
      </c>
      <c r="AE97">
        <v>48.28</v>
      </c>
      <c r="AF97">
        <v>179.2</v>
      </c>
      <c r="AG97">
        <v>50</v>
      </c>
      <c r="AH97">
        <v>100</v>
      </c>
      <c r="AI97">
        <v>0</v>
      </c>
      <c r="AJ97">
        <v>200</v>
      </c>
      <c r="AK97">
        <v>0</v>
      </c>
      <c r="AL97">
        <v>0</v>
      </c>
      <c r="AM97">
        <v>0</v>
      </c>
      <c r="AN97">
        <v>30.6</v>
      </c>
      <c r="AO97">
        <v>76.739999999999995</v>
      </c>
    </row>
    <row r="98" spans="1:133">
      <c r="G98" t="s">
        <v>140</v>
      </c>
      <c r="H98" s="73">
        <v>0.48</v>
      </c>
      <c r="I98" s="46">
        <v>0</v>
      </c>
      <c r="J98" s="46">
        <v>0</v>
      </c>
      <c r="K98" s="46">
        <v>48.28</v>
      </c>
      <c r="L98" s="46">
        <v>0</v>
      </c>
      <c r="M98" s="74">
        <v>0</v>
      </c>
      <c r="N98" s="73">
        <v>334.8</v>
      </c>
      <c r="O98" s="46">
        <v>176.74</v>
      </c>
      <c r="P98" s="46">
        <v>200</v>
      </c>
      <c r="Q98" s="46">
        <v>0</v>
      </c>
      <c r="R98" s="46">
        <v>0</v>
      </c>
      <c r="S98" s="74">
        <v>0</v>
      </c>
      <c r="W98">
        <v>0</v>
      </c>
      <c r="X98">
        <v>0.48</v>
      </c>
      <c r="Y98">
        <v>25</v>
      </c>
      <c r="Z98">
        <v>0</v>
      </c>
      <c r="AA98">
        <v>0</v>
      </c>
      <c r="AB98">
        <v>50</v>
      </c>
      <c r="AC98">
        <v>0</v>
      </c>
      <c r="AD98">
        <v>0</v>
      </c>
      <c r="AE98">
        <v>48.28</v>
      </c>
      <c r="AF98">
        <v>179.2</v>
      </c>
      <c r="AG98">
        <v>50</v>
      </c>
      <c r="AH98">
        <v>100</v>
      </c>
      <c r="AI98">
        <v>0</v>
      </c>
      <c r="AJ98">
        <v>200</v>
      </c>
      <c r="AK98">
        <v>0</v>
      </c>
      <c r="AL98">
        <v>0</v>
      </c>
      <c r="AM98">
        <v>0</v>
      </c>
      <c r="AN98">
        <v>30.6</v>
      </c>
      <c r="AO98">
        <v>76.739999999999995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1.5500000000000005E-2</v>
      </c>
      <c r="I99" s="69">
        <f t="shared" ref="I99:BU99" si="1">SUM(I3:I98)/4000</f>
        <v>0</v>
      </c>
      <c r="J99" s="69">
        <f t="shared" si="1"/>
        <v>0</v>
      </c>
      <c r="K99" s="69">
        <f t="shared" si="1"/>
        <v>1.4677074999999982</v>
      </c>
      <c r="L99" s="69">
        <f t="shared" si="1"/>
        <v>5.661250000000001E-2</v>
      </c>
      <c r="M99" s="69">
        <f t="shared" si="1"/>
        <v>0</v>
      </c>
      <c r="N99" s="68">
        <f t="shared" si="1"/>
        <v>6.5924000000000049</v>
      </c>
      <c r="O99" s="69">
        <f t="shared" si="1"/>
        <v>3.0139199999999993</v>
      </c>
      <c r="P99" s="69">
        <f t="shared" si="1"/>
        <v>3.4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2.4251999999999994</v>
      </c>
      <c r="X99">
        <f t="shared" si="1"/>
        <v>1.5500000000000005E-2</v>
      </c>
      <c r="Y99">
        <f t="shared" si="1"/>
        <v>0.6</v>
      </c>
      <c r="Z99">
        <f t="shared" si="1"/>
        <v>0.1</v>
      </c>
      <c r="AA99">
        <f t="shared" si="1"/>
        <v>0.2888</v>
      </c>
      <c r="AB99">
        <f t="shared" si="1"/>
        <v>1.2</v>
      </c>
      <c r="AC99">
        <f t="shared" si="1"/>
        <v>5.661250000000001E-2</v>
      </c>
      <c r="AD99">
        <f t="shared" si="1"/>
        <v>0</v>
      </c>
      <c r="AE99">
        <f t="shared" si="1"/>
        <v>1.1587200000000011</v>
      </c>
      <c r="AF99">
        <f t="shared" si="1"/>
        <v>1.4335999999999993</v>
      </c>
      <c r="AG99">
        <f t="shared" si="1"/>
        <v>1.2</v>
      </c>
      <c r="AH99">
        <f t="shared" si="1"/>
        <v>1.5</v>
      </c>
      <c r="AI99">
        <f t="shared" si="1"/>
        <v>0</v>
      </c>
      <c r="AJ99">
        <f t="shared" si="1"/>
        <v>3.4</v>
      </c>
      <c r="AK99">
        <f t="shared" si="1"/>
        <v>0.12057749999999996</v>
      </c>
      <c r="AL99">
        <f t="shared" si="1"/>
        <v>4.3559999999999995E-2</v>
      </c>
      <c r="AM99">
        <f t="shared" si="1"/>
        <v>0.14485000000000009</v>
      </c>
      <c r="AN99">
        <f t="shared" si="1"/>
        <v>0.24480000000000013</v>
      </c>
      <c r="AO99">
        <f t="shared" si="1"/>
        <v>0.61391999999999969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537</v>
      </c>
      <c r="Y100" t="s">
        <v>539</v>
      </c>
      <c r="Z100" t="s">
        <v>541</v>
      </c>
      <c r="AA100" t="s">
        <v>542</v>
      </c>
      <c r="AB100" t="s">
        <v>544</v>
      </c>
      <c r="AC100" t="s">
        <v>546</v>
      </c>
      <c r="AD100" t="s">
        <v>548</v>
      </c>
      <c r="AE100" t="s">
        <v>550</v>
      </c>
      <c r="AF100" t="s">
        <v>551</v>
      </c>
      <c r="AG100" t="s">
        <v>553</v>
      </c>
      <c r="AH100" t="s">
        <v>554</v>
      </c>
      <c r="AI100" t="s">
        <v>556</v>
      </c>
      <c r="AJ100" t="s">
        <v>558</v>
      </c>
      <c r="AK100" t="s">
        <v>560</v>
      </c>
      <c r="AL100" t="s">
        <v>562</v>
      </c>
      <c r="AM100" t="s">
        <v>563</v>
      </c>
      <c r="AN100" t="s">
        <v>564</v>
      </c>
      <c r="AO100" t="s">
        <v>565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45375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3" sqref="W3:AA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45375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567</v>
      </c>
      <c r="Z2" t="s">
        <v>333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38.619999999999997</v>
      </c>
      <c r="K3" s="53">
        <v>0</v>
      </c>
      <c r="L3" s="53">
        <v>1.93</v>
      </c>
      <c r="M3" s="72">
        <v>0</v>
      </c>
      <c r="N3" s="71">
        <v>-9</v>
      </c>
      <c r="O3" s="53">
        <v>-100</v>
      </c>
      <c r="P3" s="53">
        <v>0</v>
      </c>
      <c r="Q3" s="53">
        <v>0</v>
      </c>
      <c r="R3" s="53">
        <v>0</v>
      </c>
      <c r="S3" s="72">
        <v>0</v>
      </c>
      <c r="T3" t="s">
        <v>567</v>
      </c>
      <c r="U3" s="73">
        <v>40.549999999999997</v>
      </c>
      <c r="V3" s="74">
        <v>-109</v>
      </c>
      <c r="W3">
        <v>-9</v>
      </c>
      <c r="X3">
        <v>-100</v>
      </c>
      <c r="Y3">
        <v>0</v>
      </c>
      <c r="Z3">
        <v>1.93</v>
      </c>
      <c r="AA3">
        <v>38.619999999999997</v>
      </c>
    </row>
    <row r="4" spans="1:27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72.41</v>
      </c>
      <c r="K4" s="46">
        <v>0</v>
      </c>
      <c r="L4" s="46">
        <v>1.93</v>
      </c>
      <c r="M4" s="74">
        <v>0</v>
      </c>
      <c r="N4" s="73">
        <v>-12</v>
      </c>
      <c r="O4" s="46">
        <v>-125</v>
      </c>
      <c r="P4" s="46">
        <v>0</v>
      </c>
      <c r="Q4" s="46">
        <v>0</v>
      </c>
      <c r="R4" s="46">
        <v>0</v>
      </c>
      <c r="S4" s="74">
        <v>0</v>
      </c>
      <c r="U4" s="73">
        <v>74.34</v>
      </c>
      <c r="V4" s="74">
        <v>-137</v>
      </c>
      <c r="W4">
        <v>-12</v>
      </c>
      <c r="X4">
        <v>-125</v>
      </c>
      <c r="Y4">
        <v>0</v>
      </c>
      <c r="Z4">
        <v>1.93</v>
      </c>
      <c r="AA4">
        <v>72.41</v>
      </c>
    </row>
    <row r="5" spans="1:27">
      <c r="G5" t="s">
        <v>47</v>
      </c>
      <c r="H5" s="73">
        <v>26.07</v>
      </c>
      <c r="I5" s="46">
        <v>0</v>
      </c>
      <c r="J5" s="46">
        <v>28.96</v>
      </c>
      <c r="K5" s="46">
        <v>0</v>
      </c>
      <c r="L5" s="46">
        <v>1.93</v>
      </c>
      <c r="M5" s="74">
        <v>0</v>
      </c>
      <c r="N5" s="73">
        <v>0</v>
      </c>
      <c r="O5" s="46">
        <v>-91</v>
      </c>
      <c r="P5" s="46">
        <v>0</v>
      </c>
      <c r="Q5" s="46">
        <v>0</v>
      </c>
      <c r="R5" s="46">
        <v>0</v>
      </c>
      <c r="S5" s="74">
        <v>0</v>
      </c>
      <c r="U5" s="73">
        <v>56.96</v>
      </c>
      <c r="V5" s="74">
        <v>-91</v>
      </c>
      <c r="W5">
        <v>26.07</v>
      </c>
      <c r="X5">
        <v>-91</v>
      </c>
      <c r="Y5">
        <v>0</v>
      </c>
      <c r="Z5">
        <v>1.93</v>
      </c>
      <c r="AA5">
        <v>28.96</v>
      </c>
    </row>
    <row r="6" spans="1:27">
      <c r="G6" t="s">
        <v>48</v>
      </c>
      <c r="H6" s="73">
        <v>37.65</v>
      </c>
      <c r="I6" s="46">
        <v>0</v>
      </c>
      <c r="J6" s="46">
        <v>25.1</v>
      </c>
      <c r="K6" s="46">
        <v>0</v>
      </c>
      <c r="L6" s="46">
        <v>0.97</v>
      </c>
      <c r="M6" s="74">
        <v>0</v>
      </c>
      <c r="N6" s="73">
        <v>0</v>
      </c>
      <c r="O6" s="46">
        <v>-80</v>
      </c>
      <c r="P6" s="46">
        <v>0</v>
      </c>
      <c r="Q6" s="46">
        <v>0</v>
      </c>
      <c r="R6" s="46">
        <v>0</v>
      </c>
      <c r="S6" s="74">
        <v>0</v>
      </c>
      <c r="U6" s="73">
        <v>63.72</v>
      </c>
      <c r="V6" s="74">
        <v>-80</v>
      </c>
      <c r="W6">
        <v>37.65</v>
      </c>
      <c r="X6">
        <v>-80</v>
      </c>
      <c r="Y6">
        <v>0</v>
      </c>
      <c r="Z6">
        <v>0.97</v>
      </c>
      <c r="AA6">
        <v>25.1</v>
      </c>
    </row>
    <row r="7" spans="1:27">
      <c r="G7" t="s">
        <v>49</v>
      </c>
      <c r="H7" s="73">
        <v>0</v>
      </c>
      <c r="I7" s="46">
        <v>0</v>
      </c>
      <c r="J7" s="46">
        <v>28.96</v>
      </c>
      <c r="K7" s="46">
        <v>0</v>
      </c>
      <c r="L7" s="46">
        <v>0.97</v>
      </c>
      <c r="M7" s="74">
        <v>0</v>
      </c>
      <c r="N7" s="73">
        <v>-7</v>
      </c>
      <c r="O7" s="46">
        <v>-49</v>
      </c>
      <c r="P7" s="46">
        <v>0</v>
      </c>
      <c r="Q7" s="46">
        <v>0</v>
      </c>
      <c r="R7" s="46">
        <v>0</v>
      </c>
      <c r="S7" s="74">
        <v>0</v>
      </c>
      <c r="U7" s="73">
        <v>29.93</v>
      </c>
      <c r="V7" s="74">
        <v>-56.1</v>
      </c>
      <c r="W7">
        <v>-7</v>
      </c>
      <c r="X7">
        <v>-49</v>
      </c>
      <c r="Y7">
        <v>-0.1</v>
      </c>
      <c r="Z7">
        <v>0.97</v>
      </c>
      <c r="AA7">
        <v>28.96</v>
      </c>
    </row>
    <row r="8" spans="1:27">
      <c r="G8" t="s">
        <v>50</v>
      </c>
      <c r="H8" s="73">
        <v>0</v>
      </c>
      <c r="I8" s="46">
        <v>0</v>
      </c>
      <c r="J8" s="46">
        <v>28.96</v>
      </c>
      <c r="K8" s="46">
        <v>0</v>
      </c>
      <c r="L8" s="46">
        <v>0.97</v>
      </c>
      <c r="M8" s="74">
        <v>0</v>
      </c>
      <c r="N8" s="73">
        <v>-17</v>
      </c>
      <c r="O8" s="46">
        <v>-50</v>
      </c>
      <c r="P8" s="46">
        <v>0</v>
      </c>
      <c r="Q8" s="46">
        <v>0</v>
      </c>
      <c r="R8" s="46">
        <v>0</v>
      </c>
      <c r="S8" s="74">
        <v>0</v>
      </c>
      <c r="U8" s="73">
        <v>29.93</v>
      </c>
      <c r="V8" s="74">
        <v>-67.099999999999994</v>
      </c>
      <c r="W8">
        <v>-17</v>
      </c>
      <c r="X8">
        <v>-50</v>
      </c>
      <c r="Y8">
        <v>-0.1</v>
      </c>
      <c r="Z8">
        <v>0.97</v>
      </c>
      <c r="AA8">
        <v>28.96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0.97</v>
      </c>
      <c r="M9" s="74">
        <v>0</v>
      </c>
      <c r="N9" s="73">
        <v>0</v>
      </c>
      <c r="O9" s="46">
        <v>-38</v>
      </c>
      <c r="P9" s="46">
        <v>0</v>
      </c>
      <c r="Q9" s="46">
        <v>0</v>
      </c>
      <c r="R9" s="46">
        <v>0</v>
      </c>
      <c r="S9" s="74">
        <v>0</v>
      </c>
      <c r="U9" s="73">
        <v>0.97</v>
      </c>
      <c r="V9" s="74">
        <v>-38.1</v>
      </c>
      <c r="W9">
        <v>0</v>
      </c>
      <c r="X9">
        <v>-38</v>
      </c>
      <c r="Y9">
        <v>-0.1</v>
      </c>
      <c r="Z9">
        <v>0.97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24.13</v>
      </c>
      <c r="K10" s="46">
        <v>0</v>
      </c>
      <c r="L10" s="46">
        <v>0.97</v>
      </c>
      <c r="M10" s="74">
        <v>0</v>
      </c>
      <c r="N10" s="73">
        <v>-6</v>
      </c>
      <c r="O10" s="46">
        <v>-38</v>
      </c>
      <c r="P10" s="46">
        <v>0</v>
      </c>
      <c r="Q10" s="46">
        <v>0</v>
      </c>
      <c r="R10" s="46">
        <v>0</v>
      </c>
      <c r="S10" s="74">
        <v>0</v>
      </c>
      <c r="U10" s="73">
        <v>25.1</v>
      </c>
      <c r="V10" s="74">
        <v>-44.1</v>
      </c>
      <c r="W10">
        <v>-6</v>
      </c>
      <c r="X10">
        <v>-38</v>
      </c>
      <c r="Y10">
        <v>-0.1</v>
      </c>
      <c r="Z10">
        <v>0.97</v>
      </c>
      <c r="AA10">
        <v>24.13</v>
      </c>
    </row>
    <row r="11" spans="1:27">
      <c r="G11" t="s">
        <v>53</v>
      </c>
      <c r="H11" s="73">
        <v>0</v>
      </c>
      <c r="I11" s="46">
        <v>0</v>
      </c>
      <c r="J11" s="46">
        <v>9.65</v>
      </c>
      <c r="K11" s="46">
        <v>0</v>
      </c>
      <c r="L11" s="46">
        <v>0.97</v>
      </c>
      <c r="M11" s="74">
        <v>0</v>
      </c>
      <c r="N11" s="73">
        <v>-18</v>
      </c>
      <c r="O11" s="46">
        <v>-41</v>
      </c>
      <c r="P11" s="46">
        <v>0</v>
      </c>
      <c r="Q11" s="46">
        <v>0</v>
      </c>
      <c r="R11" s="46">
        <v>0</v>
      </c>
      <c r="S11" s="74">
        <v>0</v>
      </c>
      <c r="U11" s="73">
        <v>10.62</v>
      </c>
      <c r="V11" s="74">
        <v>-59.1</v>
      </c>
      <c r="W11">
        <v>-18</v>
      </c>
      <c r="X11">
        <v>-41</v>
      </c>
      <c r="Y11">
        <v>-0.1</v>
      </c>
      <c r="Z11">
        <v>0.97</v>
      </c>
      <c r="AA11">
        <v>9.65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0.97</v>
      </c>
      <c r="M12" s="74">
        <v>0</v>
      </c>
      <c r="N12" s="73">
        <v>-29</v>
      </c>
      <c r="O12" s="46">
        <v>-36</v>
      </c>
      <c r="P12" s="46">
        <v>0</v>
      </c>
      <c r="Q12" s="46">
        <v>0</v>
      </c>
      <c r="R12" s="46">
        <v>0</v>
      </c>
      <c r="S12" s="74">
        <v>0</v>
      </c>
      <c r="U12" s="73">
        <v>0.97</v>
      </c>
      <c r="V12" s="74">
        <v>-65.099999999999994</v>
      </c>
      <c r="W12">
        <v>-29</v>
      </c>
      <c r="X12">
        <v>-36</v>
      </c>
      <c r="Y12">
        <v>-0.1</v>
      </c>
      <c r="Z12">
        <v>0.97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1.45</v>
      </c>
      <c r="M13" s="74">
        <v>0</v>
      </c>
      <c r="N13" s="73">
        <v>-70</v>
      </c>
      <c r="O13" s="46">
        <v>-57</v>
      </c>
      <c r="P13" s="46">
        <v>0</v>
      </c>
      <c r="Q13" s="46">
        <v>0</v>
      </c>
      <c r="R13" s="46">
        <v>0</v>
      </c>
      <c r="S13" s="74">
        <v>0</v>
      </c>
      <c r="U13" s="73">
        <v>1.45</v>
      </c>
      <c r="V13" s="74">
        <v>-127.1</v>
      </c>
      <c r="W13">
        <v>-70</v>
      </c>
      <c r="X13">
        <v>-57</v>
      </c>
      <c r="Y13">
        <v>-0.1</v>
      </c>
      <c r="Z13">
        <v>1.45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1.45</v>
      </c>
      <c r="M14" s="74">
        <v>0</v>
      </c>
      <c r="N14" s="73">
        <v>-77</v>
      </c>
      <c r="O14" s="46">
        <v>-60</v>
      </c>
      <c r="P14" s="46">
        <v>0</v>
      </c>
      <c r="Q14" s="46">
        <v>0</v>
      </c>
      <c r="R14" s="46">
        <v>0</v>
      </c>
      <c r="S14" s="74">
        <v>0</v>
      </c>
      <c r="U14" s="73">
        <v>1.45</v>
      </c>
      <c r="V14" s="74">
        <v>-137.1</v>
      </c>
      <c r="W14">
        <v>-77</v>
      </c>
      <c r="X14">
        <v>-60</v>
      </c>
      <c r="Y14">
        <v>-0.1</v>
      </c>
      <c r="Z14">
        <v>1.45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1.45</v>
      </c>
      <c r="M15" s="74">
        <v>0</v>
      </c>
      <c r="N15" s="73">
        <v>-41</v>
      </c>
      <c r="O15" s="46">
        <v>-84</v>
      </c>
      <c r="P15" s="46">
        <v>-10</v>
      </c>
      <c r="Q15" s="46">
        <v>0</v>
      </c>
      <c r="R15" s="46">
        <v>0</v>
      </c>
      <c r="S15" s="74">
        <v>0</v>
      </c>
      <c r="U15" s="73">
        <v>1.45</v>
      </c>
      <c r="V15" s="74">
        <v>-135.1</v>
      </c>
      <c r="W15">
        <v>-41</v>
      </c>
      <c r="X15">
        <v>-84</v>
      </c>
      <c r="Y15">
        <v>-0.1</v>
      </c>
      <c r="Z15">
        <v>1.45</v>
      </c>
      <c r="AA15">
        <v>-10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1.45</v>
      </c>
      <c r="M16" s="74">
        <v>0</v>
      </c>
      <c r="N16" s="73">
        <v>-45</v>
      </c>
      <c r="O16" s="46">
        <v>-82</v>
      </c>
      <c r="P16" s="46">
        <v>-10</v>
      </c>
      <c r="Q16" s="46">
        <v>0</v>
      </c>
      <c r="R16" s="46">
        <v>0</v>
      </c>
      <c r="S16" s="74">
        <v>0</v>
      </c>
      <c r="U16" s="73">
        <v>1.45</v>
      </c>
      <c r="V16" s="74">
        <v>-137.1</v>
      </c>
      <c r="W16">
        <v>-45</v>
      </c>
      <c r="X16">
        <v>-82</v>
      </c>
      <c r="Y16">
        <v>-0.1</v>
      </c>
      <c r="Z16">
        <v>1.45</v>
      </c>
      <c r="AA16">
        <v>-10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1.45</v>
      </c>
      <c r="M17" s="74">
        <v>0</v>
      </c>
      <c r="N17" s="73">
        <v>-82</v>
      </c>
      <c r="O17" s="46">
        <v>-75</v>
      </c>
      <c r="P17" s="46">
        <v>0</v>
      </c>
      <c r="Q17" s="46">
        <v>0</v>
      </c>
      <c r="R17" s="46">
        <v>0</v>
      </c>
      <c r="S17" s="74">
        <v>0</v>
      </c>
      <c r="U17" s="73">
        <v>1.45</v>
      </c>
      <c r="V17" s="74">
        <v>-157.1</v>
      </c>
      <c r="W17">
        <v>-82</v>
      </c>
      <c r="X17">
        <v>-75</v>
      </c>
      <c r="Y17">
        <v>-0.1</v>
      </c>
      <c r="Z17">
        <v>1.45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1.45</v>
      </c>
      <c r="M18" s="74">
        <v>0</v>
      </c>
      <c r="N18" s="73">
        <v>-74</v>
      </c>
      <c r="O18" s="46">
        <v>-70</v>
      </c>
      <c r="P18" s="46">
        <v>0</v>
      </c>
      <c r="Q18" s="46">
        <v>0</v>
      </c>
      <c r="R18" s="46">
        <v>0</v>
      </c>
      <c r="S18" s="74">
        <v>0</v>
      </c>
      <c r="U18" s="73">
        <v>1.45</v>
      </c>
      <c r="V18" s="74">
        <v>-144.1</v>
      </c>
      <c r="W18">
        <v>-74</v>
      </c>
      <c r="X18">
        <v>-70</v>
      </c>
      <c r="Y18">
        <v>-0.1</v>
      </c>
      <c r="Z18">
        <v>1.45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1.45</v>
      </c>
      <c r="M19" s="74">
        <v>0</v>
      </c>
      <c r="N19" s="73">
        <v>-34</v>
      </c>
      <c r="O19" s="46">
        <v>-60</v>
      </c>
      <c r="P19" s="46">
        <v>-10</v>
      </c>
      <c r="Q19" s="46">
        <v>0</v>
      </c>
      <c r="R19" s="46">
        <v>0</v>
      </c>
      <c r="S19" s="74">
        <v>0</v>
      </c>
      <c r="U19" s="73">
        <v>1.45</v>
      </c>
      <c r="V19" s="74">
        <v>-104.1</v>
      </c>
      <c r="W19">
        <v>-34</v>
      </c>
      <c r="X19">
        <v>-60</v>
      </c>
      <c r="Y19">
        <v>-0.1</v>
      </c>
      <c r="Z19">
        <v>1.45</v>
      </c>
      <c r="AA19">
        <v>-10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2.2200000000000002</v>
      </c>
      <c r="M20" s="74">
        <v>0</v>
      </c>
      <c r="N20" s="73">
        <v>-20</v>
      </c>
      <c r="O20" s="46">
        <v>-57</v>
      </c>
      <c r="P20" s="46">
        <v>-10</v>
      </c>
      <c r="Q20" s="46">
        <v>0</v>
      </c>
      <c r="R20" s="46">
        <v>0</v>
      </c>
      <c r="S20" s="74">
        <v>0</v>
      </c>
      <c r="U20" s="73">
        <v>2.2200000000000002</v>
      </c>
      <c r="V20" s="74">
        <v>-87.1</v>
      </c>
      <c r="W20">
        <v>-20</v>
      </c>
      <c r="X20">
        <v>-57</v>
      </c>
      <c r="Y20">
        <v>-0.1</v>
      </c>
      <c r="Z20">
        <v>2.2200000000000002</v>
      </c>
      <c r="AA20">
        <v>-10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2.41</v>
      </c>
      <c r="M21" s="74">
        <v>0</v>
      </c>
      <c r="N21" s="73">
        <v>0</v>
      </c>
      <c r="O21" s="46">
        <v>-40</v>
      </c>
      <c r="P21" s="46">
        <v>0</v>
      </c>
      <c r="Q21" s="46">
        <v>0</v>
      </c>
      <c r="R21" s="46">
        <v>0</v>
      </c>
      <c r="S21" s="74">
        <v>0</v>
      </c>
      <c r="U21" s="73">
        <v>2.41</v>
      </c>
      <c r="V21" s="74">
        <v>-40.1</v>
      </c>
      <c r="W21">
        <v>0</v>
      </c>
      <c r="X21">
        <v>-40</v>
      </c>
      <c r="Y21">
        <v>-0.1</v>
      </c>
      <c r="Z21">
        <v>2.41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3.19</v>
      </c>
      <c r="M22" s="74">
        <v>0</v>
      </c>
      <c r="N22" s="73">
        <v>0</v>
      </c>
      <c r="O22" s="46">
        <v>-47</v>
      </c>
      <c r="P22" s="46">
        <v>0</v>
      </c>
      <c r="Q22" s="46">
        <v>0</v>
      </c>
      <c r="R22" s="46">
        <v>0</v>
      </c>
      <c r="S22" s="74">
        <v>0</v>
      </c>
      <c r="U22" s="73">
        <v>3.19</v>
      </c>
      <c r="V22" s="74">
        <v>-47.1</v>
      </c>
      <c r="W22">
        <v>0</v>
      </c>
      <c r="X22">
        <v>-47</v>
      </c>
      <c r="Y22">
        <v>-0.1</v>
      </c>
      <c r="Z22">
        <v>3.19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4.34</v>
      </c>
      <c r="M23" s="74">
        <v>0</v>
      </c>
      <c r="N23" s="73">
        <v>-11</v>
      </c>
      <c r="O23" s="46">
        <v>-42</v>
      </c>
      <c r="P23" s="46">
        <v>0</v>
      </c>
      <c r="Q23" s="46">
        <v>0</v>
      </c>
      <c r="R23" s="46">
        <v>0</v>
      </c>
      <c r="S23" s="74">
        <v>0</v>
      </c>
      <c r="U23" s="73">
        <v>4.34</v>
      </c>
      <c r="V23" s="74">
        <v>-53.1</v>
      </c>
      <c r="W23">
        <v>-11</v>
      </c>
      <c r="X23">
        <v>-42</v>
      </c>
      <c r="Y23">
        <v>-0.1</v>
      </c>
      <c r="Z23">
        <v>4.34</v>
      </c>
      <c r="AA23">
        <v>0</v>
      </c>
    </row>
    <row r="24" spans="7:27">
      <c r="G24" t="s">
        <v>66</v>
      </c>
      <c r="H24" s="73">
        <v>4.83</v>
      </c>
      <c r="I24" s="46">
        <v>0</v>
      </c>
      <c r="J24" s="46">
        <v>19.309999999999999</v>
      </c>
      <c r="K24" s="46">
        <v>0</v>
      </c>
      <c r="L24" s="46">
        <v>4.34</v>
      </c>
      <c r="M24" s="74">
        <v>0</v>
      </c>
      <c r="N24" s="73">
        <v>0</v>
      </c>
      <c r="O24" s="46">
        <v>-41</v>
      </c>
      <c r="P24" s="46">
        <v>0</v>
      </c>
      <c r="Q24" s="46">
        <v>0</v>
      </c>
      <c r="R24" s="46">
        <v>0</v>
      </c>
      <c r="S24" s="74">
        <v>0</v>
      </c>
      <c r="U24" s="73">
        <v>28.48</v>
      </c>
      <c r="V24" s="74">
        <v>-41.1</v>
      </c>
      <c r="W24">
        <v>4.83</v>
      </c>
      <c r="X24">
        <v>-41</v>
      </c>
      <c r="Y24">
        <v>-0.1</v>
      </c>
      <c r="Z24">
        <v>4.34</v>
      </c>
      <c r="AA24">
        <v>19.309999999999999</v>
      </c>
    </row>
    <row r="25" spans="7:27">
      <c r="G25" t="s">
        <v>67</v>
      </c>
      <c r="H25" s="73">
        <v>12.55</v>
      </c>
      <c r="I25" s="46">
        <v>0</v>
      </c>
      <c r="J25" s="46">
        <v>27.04</v>
      </c>
      <c r="K25" s="46">
        <v>0</v>
      </c>
      <c r="L25" s="46">
        <v>5.31</v>
      </c>
      <c r="M25" s="74">
        <v>0</v>
      </c>
      <c r="N25" s="73">
        <v>0</v>
      </c>
      <c r="O25" s="46">
        <v>-38</v>
      </c>
      <c r="P25" s="46">
        <v>0</v>
      </c>
      <c r="Q25" s="46">
        <v>0</v>
      </c>
      <c r="R25" s="46">
        <v>0</v>
      </c>
      <c r="S25" s="74">
        <v>0</v>
      </c>
      <c r="U25" s="73">
        <v>44.9</v>
      </c>
      <c r="V25" s="74">
        <v>-38.1</v>
      </c>
      <c r="W25">
        <v>12.55</v>
      </c>
      <c r="X25">
        <v>-38</v>
      </c>
      <c r="Y25">
        <v>-0.1</v>
      </c>
      <c r="Z25">
        <v>5.31</v>
      </c>
      <c r="AA25">
        <v>27.04</v>
      </c>
    </row>
    <row r="26" spans="7:27">
      <c r="G26" t="s">
        <v>68</v>
      </c>
      <c r="H26" s="73">
        <v>16.41</v>
      </c>
      <c r="I26" s="46">
        <v>0</v>
      </c>
      <c r="J26" s="46">
        <v>22.21</v>
      </c>
      <c r="K26" s="46">
        <v>0</v>
      </c>
      <c r="L26" s="46">
        <v>5.31</v>
      </c>
      <c r="M26" s="74">
        <v>0</v>
      </c>
      <c r="N26" s="73">
        <v>0</v>
      </c>
      <c r="O26" s="46">
        <v>-30</v>
      </c>
      <c r="P26" s="46">
        <v>0</v>
      </c>
      <c r="Q26" s="46">
        <v>0</v>
      </c>
      <c r="R26" s="46">
        <v>0</v>
      </c>
      <c r="S26" s="74">
        <v>0</v>
      </c>
      <c r="U26" s="73">
        <v>43.93</v>
      </c>
      <c r="V26" s="74">
        <v>-30.1</v>
      </c>
      <c r="W26">
        <v>16.41</v>
      </c>
      <c r="X26">
        <v>-30</v>
      </c>
      <c r="Y26">
        <v>-0.1</v>
      </c>
      <c r="Z26">
        <v>5.31</v>
      </c>
      <c r="AA26">
        <v>22.21</v>
      </c>
    </row>
    <row r="27" spans="7:27">
      <c r="G27" t="s">
        <v>69</v>
      </c>
      <c r="H27" s="73">
        <v>11.59</v>
      </c>
      <c r="I27" s="46">
        <v>0</v>
      </c>
      <c r="J27" s="46">
        <v>0</v>
      </c>
      <c r="K27" s="46">
        <v>0</v>
      </c>
      <c r="L27" s="46">
        <v>5.79</v>
      </c>
      <c r="M27" s="74">
        <v>0</v>
      </c>
      <c r="N27" s="73">
        <v>0</v>
      </c>
      <c r="O27" s="46">
        <v>-90</v>
      </c>
      <c r="P27" s="46">
        <v>0</v>
      </c>
      <c r="Q27" s="46">
        <v>0</v>
      </c>
      <c r="R27" s="46">
        <v>0</v>
      </c>
      <c r="S27" s="74">
        <v>0</v>
      </c>
      <c r="U27" s="73">
        <v>17.38</v>
      </c>
      <c r="V27" s="74">
        <v>-90.1</v>
      </c>
      <c r="W27">
        <v>11.59</v>
      </c>
      <c r="X27">
        <v>-90</v>
      </c>
      <c r="Y27">
        <v>-0.1</v>
      </c>
      <c r="Z27">
        <v>5.79</v>
      </c>
      <c r="AA27">
        <v>0</v>
      </c>
    </row>
    <row r="28" spans="7:27">
      <c r="G28" t="s">
        <v>70</v>
      </c>
      <c r="H28" s="73">
        <v>17.38</v>
      </c>
      <c r="I28" s="46">
        <v>0</v>
      </c>
      <c r="J28" s="46">
        <v>0</v>
      </c>
      <c r="K28" s="46">
        <v>0</v>
      </c>
      <c r="L28" s="46">
        <v>6.76</v>
      </c>
      <c r="M28" s="74">
        <v>0</v>
      </c>
      <c r="N28" s="73">
        <v>0</v>
      </c>
      <c r="O28" s="46">
        <v>-120</v>
      </c>
      <c r="P28" s="46">
        <v>0</v>
      </c>
      <c r="Q28" s="46">
        <v>0</v>
      </c>
      <c r="R28" s="46">
        <v>0</v>
      </c>
      <c r="S28" s="74">
        <v>0</v>
      </c>
      <c r="U28" s="73">
        <v>24.14</v>
      </c>
      <c r="V28" s="74">
        <v>-120.1</v>
      </c>
      <c r="W28">
        <v>17.38</v>
      </c>
      <c r="X28">
        <v>-120</v>
      </c>
      <c r="Y28">
        <v>-0.1</v>
      </c>
      <c r="Z28">
        <v>6.76</v>
      </c>
      <c r="AA28">
        <v>0</v>
      </c>
    </row>
    <row r="29" spans="7:27">
      <c r="G29" t="s">
        <v>71</v>
      </c>
      <c r="H29" s="73">
        <v>32.83</v>
      </c>
      <c r="I29" s="46">
        <v>0</v>
      </c>
      <c r="J29" s="46">
        <v>0</v>
      </c>
      <c r="K29" s="46">
        <v>0</v>
      </c>
      <c r="L29" s="46">
        <v>6.76</v>
      </c>
      <c r="M29" s="74">
        <v>0</v>
      </c>
      <c r="N29" s="73">
        <v>0</v>
      </c>
      <c r="O29" s="46">
        <v>-143</v>
      </c>
      <c r="P29" s="46">
        <v>0</v>
      </c>
      <c r="Q29" s="46">
        <v>0</v>
      </c>
      <c r="R29" s="46">
        <v>0</v>
      </c>
      <c r="S29" s="74">
        <v>0</v>
      </c>
      <c r="U29" s="73">
        <v>39.590000000000003</v>
      </c>
      <c r="V29" s="74">
        <v>-143.1</v>
      </c>
      <c r="W29">
        <v>32.83</v>
      </c>
      <c r="X29">
        <v>-143</v>
      </c>
      <c r="Y29">
        <v>-0.1</v>
      </c>
      <c r="Z29">
        <v>6.76</v>
      </c>
      <c r="AA29">
        <v>0</v>
      </c>
    </row>
    <row r="30" spans="7:27">
      <c r="G30" t="s">
        <v>72</v>
      </c>
      <c r="H30" s="73">
        <v>50.21</v>
      </c>
      <c r="I30" s="46">
        <v>0</v>
      </c>
      <c r="J30" s="46">
        <v>0</v>
      </c>
      <c r="K30" s="46">
        <v>0</v>
      </c>
      <c r="L30" s="46">
        <v>8.69</v>
      </c>
      <c r="M30" s="74">
        <v>0</v>
      </c>
      <c r="N30" s="73">
        <v>0</v>
      </c>
      <c r="O30" s="46">
        <v>-151</v>
      </c>
      <c r="P30" s="46">
        <v>0</v>
      </c>
      <c r="Q30" s="46">
        <v>0</v>
      </c>
      <c r="R30" s="46">
        <v>0</v>
      </c>
      <c r="S30" s="74">
        <v>0</v>
      </c>
      <c r="U30" s="73">
        <v>58.9</v>
      </c>
      <c r="V30" s="74">
        <v>-151.1</v>
      </c>
      <c r="W30">
        <v>50.21</v>
      </c>
      <c r="X30">
        <v>-151</v>
      </c>
      <c r="Y30">
        <v>-0.1</v>
      </c>
      <c r="Z30">
        <v>8.69</v>
      </c>
      <c r="AA30">
        <v>0</v>
      </c>
    </row>
    <row r="31" spans="7:27">
      <c r="G31" t="s">
        <v>73</v>
      </c>
      <c r="H31" s="73">
        <v>71.45</v>
      </c>
      <c r="I31" s="46">
        <v>0</v>
      </c>
      <c r="J31" s="46">
        <v>0</v>
      </c>
      <c r="K31" s="46">
        <v>0</v>
      </c>
      <c r="L31" s="46">
        <v>8.69</v>
      </c>
      <c r="M31" s="74">
        <v>0</v>
      </c>
      <c r="N31" s="73">
        <v>0</v>
      </c>
      <c r="O31" s="46">
        <v>-148</v>
      </c>
      <c r="P31" s="46">
        <v>0</v>
      </c>
      <c r="Q31" s="46">
        <v>0</v>
      </c>
      <c r="R31" s="46">
        <v>0</v>
      </c>
      <c r="S31" s="74">
        <v>0</v>
      </c>
      <c r="U31" s="73">
        <v>80.14</v>
      </c>
      <c r="V31" s="74">
        <v>-148.1</v>
      </c>
      <c r="W31">
        <v>71.45</v>
      </c>
      <c r="X31">
        <v>-148</v>
      </c>
      <c r="Y31">
        <v>-0.1</v>
      </c>
      <c r="Z31">
        <v>8.69</v>
      </c>
      <c r="AA31">
        <v>0</v>
      </c>
    </row>
    <row r="32" spans="7:27">
      <c r="G32" t="s">
        <v>74</v>
      </c>
      <c r="H32" s="73">
        <v>85.93</v>
      </c>
      <c r="I32" s="46">
        <v>0</v>
      </c>
      <c r="J32" s="46">
        <v>0</v>
      </c>
      <c r="K32" s="46">
        <v>0</v>
      </c>
      <c r="L32" s="46">
        <v>8.69</v>
      </c>
      <c r="M32" s="74">
        <v>0</v>
      </c>
      <c r="N32" s="73">
        <v>0</v>
      </c>
      <c r="O32" s="46">
        <v>-167</v>
      </c>
      <c r="P32" s="46">
        <v>0</v>
      </c>
      <c r="Q32" s="46">
        <v>0</v>
      </c>
      <c r="R32" s="46">
        <v>0</v>
      </c>
      <c r="S32" s="74">
        <v>0</v>
      </c>
      <c r="U32" s="73">
        <v>94.62</v>
      </c>
      <c r="V32" s="74">
        <v>-167.1</v>
      </c>
      <c r="W32">
        <v>85.93</v>
      </c>
      <c r="X32">
        <v>-167</v>
      </c>
      <c r="Y32">
        <v>-0.1</v>
      </c>
      <c r="Z32">
        <v>8.69</v>
      </c>
      <c r="AA32">
        <v>0</v>
      </c>
    </row>
    <row r="33" spans="7:27">
      <c r="G33" t="s">
        <v>75</v>
      </c>
      <c r="H33" s="73">
        <v>126.48</v>
      </c>
      <c r="I33" s="46">
        <v>0</v>
      </c>
      <c r="J33" s="46">
        <v>0</v>
      </c>
      <c r="K33" s="46">
        <v>0</v>
      </c>
      <c r="L33" s="46">
        <v>9.66</v>
      </c>
      <c r="M33" s="74">
        <v>0</v>
      </c>
      <c r="N33" s="73">
        <v>0</v>
      </c>
      <c r="O33" s="46">
        <v>-148</v>
      </c>
      <c r="P33" s="46">
        <v>0</v>
      </c>
      <c r="Q33" s="46">
        <v>0</v>
      </c>
      <c r="R33" s="46">
        <v>0</v>
      </c>
      <c r="S33" s="74">
        <v>0</v>
      </c>
      <c r="U33" s="73">
        <v>136.13999999999999</v>
      </c>
      <c r="V33" s="74">
        <v>-148.1</v>
      </c>
      <c r="W33">
        <v>126.48</v>
      </c>
      <c r="X33">
        <v>-148</v>
      </c>
      <c r="Y33">
        <v>-0.1</v>
      </c>
      <c r="Z33">
        <v>9.66</v>
      </c>
      <c r="AA33">
        <v>0</v>
      </c>
    </row>
    <row r="34" spans="7:27">
      <c r="G34" t="s">
        <v>76</v>
      </c>
      <c r="H34" s="73">
        <v>84.97</v>
      </c>
      <c r="I34" s="46">
        <v>0</v>
      </c>
      <c r="J34" s="46">
        <v>0</v>
      </c>
      <c r="K34" s="46">
        <v>0</v>
      </c>
      <c r="L34" s="46">
        <v>9.17</v>
      </c>
      <c r="M34" s="74">
        <v>0</v>
      </c>
      <c r="N34" s="73">
        <v>0</v>
      </c>
      <c r="O34" s="46">
        <v>-155</v>
      </c>
      <c r="P34" s="46">
        <v>0</v>
      </c>
      <c r="Q34" s="46">
        <v>0</v>
      </c>
      <c r="R34" s="46">
        <v>0</v>
      </c>
      <c r="S34" s="74">
        <v>0</v>
      </c>
      <c r="U34" s="73">
        <v>94.14</v>
      </c>
      <c r="V34" s="74">
        <v>-155.1</v>
      </c>
      <c r="W34">
        <v>84.97</v>
      </c>
      <c r="X34">
        <v>-155</v>
      </c>
      <c r="Y34">
        <v>-0.1</v>
      </c>
      <c r="Z34">
        <v>9.17</v>
      </c>
      <c r="AA34">
        <v>0</v>
      </c>
    </row>
    <row r="35" spans="7:27">
      <c r="G35" t="s">
        <v>77</v>
      </c>
      <c r="H35" s="73">
        <v>89.79</v>
      </c>
      <c r="I35" s="46">
        <v>0</v>
      </c>
      <c r="J35" s="46">
        <v>14.48</v>
      </c>
      <c r="K35" s="46">
        <v>0</v>
      </c>
      <c r="L35" s="46">
        <v>8.69</v>
      </c>
      <c r="M35" s="74">
        <v>0</v>
      </c>
      <c r="N35" s="73">
        <v>0</v>
      </c>
      <c r="O35" s="46">
        <v>-80</v>
      </c>
      <c r="P35" s="46">
        <v>0</v>
      </c>
      <c r="Q35" s="46">
        <v>0</v>
      </c>
      <c r="R35" s="46">
        <v>0</v>
      </c>
      <c r="S35" s="74">
        <v>0</v>
      </c>
      <c r="U35" s="73">
        <v>112.96</v>
      </c>
      <c r="V35" s="74">
        <v>-80.099999999999994</v>
      </c>
      <c r="W35">
        <v>89.79</v>
      </c>
      <c r="X35">
        <v>-80</v>
      </c>
      <c r="Y35">
        <v>-0.1</v>
      </c>
      <c r="Z35">
        <v>8.69</v>
      </c>
      <c r="AA35">
        <v>14.48</v>
      </c>
    </row>
    <row r="36" spans="7:27">
      <c r="G36" t="s">
        <v>78</v>
      </c>
      <c r="H36" s="73">
        <v>96.55</v>
      </c>
      <c r="I36" s="46">
        <v>0</v>
      </c>
      <c r="J36" s="46">
        <v>14.48</v>
      </c>
      <c r="K36" s="46">
        <v>0</v>
      </c>
      <c r="L36" s="46">
        <v>8.2100000000000009</v>
      </c>
      <c r="M36" s="74">
        <v>0</v>
      </c>
      <c r="N36" s="73">
        <v>0</v>
      </c>
      <c r="O36" s="46">
        <v>-57</v>
      </c>
      <c r="P36" s="46">
        <v>0</v>
      </c>
      <c r="Q36" s="46">
        <v>0</v>
      </c>
      <c r="R36" s="46">
        <v>0</v>
      </c>
      <c r="S36" s="74">
        <v>0</v>
      </c>
      <c r="U36" s="73">
        <v>119.24</v>
      </c>
      <c r="V36" s="74">
        <v>-57.1</v>
      </c>
      <c r="W36">
        <v>96.55</v>
      </c>
      <c r="X36">
        <v>-57</v>
      </c>
      <c r="Y36">
        <v>-0.1</v>
      </c>
      <c r="Z36">
        <v>8.2100000000000009</v>
      </c>
      <c r="AA36">
        <v>14.48</v>
      </c>
    </row>
    <row r="37" spans="7:27">
      <c r="G37" t="s">
        <v>79</v>
      </c>
      <c r="H37" s="73">
        <v>95.59</v>
      </c>
      <c r="I37" s="46">
        <v>0</v>
      </c>
      <c r="J37" s="46">
        <v>0</v>
      </c>
      <c r="K37" s="46">
        <v>0</v>
      </c>
      <c r="L37" s="46">
        <v>7.24</v>
      </c>
      <c r="M37" s="74">
        <v>0</v>
      </c>
      <c r="N37" s="73">
        <v>0</v>
      </c>
      <c r="O37" s="46">
        <v>-33</v>
      </c>
      <c r="P37" s="46">
        <v>0</v>
      </c>
      <c r="Q37" s="46">
        <v>0</v>
      </c>
      <c r="R37" s="46">
        <v>0</v>
      </c>
      <c r="S37" s="74">
        <v>0</v>
      </c>
      <c r="U37" s="73">
        <v>102.83</v>
      </c>
      <c r="V37" s="74">
        <v>-33.1</v>
      </c>
      <c r="W37">
        <v>95.59</v>
      </c>
      <c r="X37">
        <v>-33</v>
      </c>
      <c r="Y37">
        <v>-0.1</v>
      </c>
      <c r="Z37">
        <v>7.24</v>
      </c>
      <c r="AA37">
        <v>0</v>
      </c>
    </row>
    <row r="38" spans="7:27">
      <c r="G38" t="s">
        <v>80</v>
      </c>
      <c r="H38" s="73">
        <v>118.76</v>
      </c>
      <c r="I38" s="46">
        <v>0</v>
      </c>
      <c r="J38" s="46">
        <v>0</v>
      </c>
      <c r="K38" s="46">
        <v>0</v>
      </c>
      <c r="L38" s="46">
        <v>6.76</v>
      </c>
      <c r="M38" s="74">
        <v>0</v>
      </c>
      <c r="N38" s="73">
        <v>0</v>
      </c>
      <c r="O38" s="46">
        <v>-56</v>
      </c>
      <c r="P38" s="46">
        <v>-10</v>
      </c>
      <c r="Q38" s="46">
        <v>0</v>
      </c>
      <c r="R38" s="46">
        <v>0</v>
      </c>
      <c r="S38" s="74">
        <v>0</v>
      </c>
      <c r="U38" s="73">
        <v>125.52</v>
      </c>
      <c r="V38" s="74">
        <v>-66.099999999999994</v>
      </c>
      <c r="W38">
        <v>118.76</v>
      </c>
      <c r="X38">
        <v>-56</v>
      </c>
      <c r="Y38">
        <v>-0.1</v>
      </c>
      <c r="Z38">
        <v>6.76</v>
      </c>
      <c r="AA38">
        <v>-10</v>
      </c>
    </row>
    <row r="39" spans="7:27">
      <c r="G39" t="s">
        <v>81</v>
      </c>
      <c r="H39" s="73">
        <v>90.76</v>
      </c>
      <c r="I39" s="46">
        <v>0</v>
      </c>
      <c r="J39" s="46">
        <v>0</v>
      </c>
      <c r="K39" s="46">
        <v>0</v>
      </c>
      <c r="L39" s="46">
        <v>5.79</v>
      </c>
      <c r="M39" s="74">
        <v>0</v>
      </c>
      <c r="N39" s="73">
        <v>0</v>
      </c>
      <c r="O39" s="46">
        <v>-71</v>
      </c>
      <c r="P39" s="46">
        <v>-30</v>
      </c>
      <c r="Q39" s="46">
        <v>0</v>
      </c>
      <c r="R39" s="46">
        <v>0</v>
      </c>
      <c r="S39" s="74">
        <v>0</v>
      </c>
      <c r="U39" s="73">
        <v>96.55</v>
      </c>
      <c r="V39" s="74">
        <v>-101.1</v>
      </c>
      <c r="W39">
        <v>90.76</v>
      </c>
      <c r="X39">
        <v>-71</v>
      </c>
      <c r="Y39">
        <v>-0.1</v>
      </c>
      <c r="Z39">
        <v>5.79</v>
      </c>
      <c r="AA39">
        <v>-30</v>
      </c>
    </row>
    <row r="40" spans="7:27">
      <c r="G40" t="s">
        <v>82</v>
      </c>
      <c r="H40" s="73">
        <v>79.17</v>
      </c>
      <c r="I40" s="46">
        <v>0</v>
      </c>
      <c r="J40" s="46">
        <v>0</v>
      </c>
      <c r="K40" s="46">
        <v>0</v>
      </c>
      <c r="L40" s="46">
        <v>5.31</v>
      </c>
      <c r="M40" s="74">
        <v>0</v>
      </c>
      <c r="N40" s="73">
        <v>0</v>
      </c>
      <c r="O40" s="46">
        <v>-64</v>
      </c>
      <c r="P40" s="46">
        <v>-25</v>
      </c>
      <c r="Q40" s="46">
        <v>0</v>
      </c>
      <c r="R40" s="46">
        <v>0</v>
      </c>
      <c r="S40" s="74">
        <v>0</v>
      </c>
      <c r="U40" s="73">
        <v>84.48</v>
      </c>
      <c r="V40" s="74">
        <v>-89.1</v>
      </c>
      <c r="W40">
        <v>79.17</v>
      </c>
      <c r="X40">
        <v>-64</v>
      </c>
      <c r="Y40">
        <v>-0.1</v>
      </c>
      <c r="Z40">
        <v>5.31</v>
      </c>
      <c r="AA40">
        <v>-25</v>
      </c>
    </row>
    <row r="41" spans="7:27">
      <c r="G41" t="s">
        <v>83</v>
      </c>
      <c r="H41" s="73">
        <v>73.38</v>
      </c>
      <c r="I41" s="46">
        <v>0</v>
      </c>
      <c r="J41" s="46">
        <v>43.45</v>
      </c>
      <c r="K41" s="46">
        <v>0</v>
      </c>
      <c r="L41" s="46">
        <v>3.86</v>
      </c>
      <c r="M41" s="74">
        <v>0</v>
      </c>
      <c r="N41" s="73">
        <v>0</v>
      </c>
      <c r="O41" s="46">
        <v>-51</v>
      </c>
      <c r="P41" s="46">
        <v>0</v>
      </c>
      <c r="Q41" s="46">
        <v>0</v>
      </c>
      <c r="R41" s="46">
        <v>0</v>
      </c>
      <c r="S41" s="74">
        <v>0</v>
      </c>
      <c r="U41" s="73">
        <v>120.69</v>
      </c>
      <c r="V41" s="74">
        <v>-51.1</v>
      </c>
      <c r="W41">
        <v>73.38</v>
      </c>
      <c r="X41">
        <v>-51</v>
      </c>
      <c r="Y41">
        <v>-0.1</v>
      </c>
      <c r="Z41">
        <v>3.86</v>
      </c>
      <c r="AA41">
        <v>43.45</v>
      </c>
    </row>
    <row r="42" spans="7:27">
      <c r="G42" t="s">
        <v>84</v>
      </c>
      <c r="H42" s="73">
        <v>64.680000000000007</v>
      </c>
      <c r="I42" s="46">
        <v>0</v>
      </c>
      <c r="J42" s="46">
        <v>48.28</v>
      </c>
      <c r="K42" s="46">
        <v>0</v>
      </c>
      <c r="L42" s="46">
        <v>2.9</v>
      </c>
      <c r="M42" s="74">
        <v>0</v>
      </c>
      <c r="N42" s="73">
        <v>0</v>
      </c>
      <c r="O42" s="46">
        <v>-82</v>
      </c>
      <c r="P42" s="46">
        <v>0</v>
      </c>
      <c r="Q42" s="46">
        <v>0</v>
      </c>
      <c r="R42" s="46">
        <v>0</v>
      </c>
      <c r="S42" s="74">
        <v>0</v>
      </c>
      <c r="U42" s="73">
        <v>115.86</v>
      </c>
      <c r="V42" s="74">
        <v>-82.1</v>
      </c>
      <c r="W42">
        <v>64.680000000000007</v>
      </c>
      <c r="X42">
        <v>-82</v>
      </c>
      <c r="Y42">
        <v>-0.1</v>
      </c>
      <c r="Z42">
        <v>2.9</v>
      </c>
      <c r="AA42">
        <v>48.28</v>
      </c>
    </row>
    <row r="43" spans="7:27">
      <c r="G43" t="s">
        <v>85</v>
      </c>
      <c r="H43" s="73">
        <v>14.48</v>
      </c>
      <c r="I43" s="46">
        <v>0</v>
      </c>
      <c r="J43" s="46">
        <v>28.97</v>
      </c>
      <c r="K43" s="46">
        <v>0</v>
      </c>
      <c r="L43" s="46">
        <v>1.93</v>
      </c>
      <c r="M43" s="74">
        <v>0</v>
      </c>
      <c r="N43" s="73">
        <v>0</v>
      </c>
      <c r="O43" s="46">
        <v>-89</v>
      </c>
      <c r="P43" s="46">
        <v>0</v>
      </c>
      <c r="Q43" s="46">
        <v>0</v>
      </c>
      <c r="R43" s="46">
        <v>0</v>
      </c>
      <c r="S43" s="74">
        <v>0</v>
      </c>
      <c r="U43" s="73">
        <v>45.38</v>
      </c>
      <c r="V43" s="74">
        <v>-89.1</v>
      </c>
      <c r="W43">
        <v>14.48</v>
      </c>
      <c r="X43">
        <v>-89</v>
      </c>
      <c r="Y43">
        <v>-0.1</v>
      </c>
      <c r="Z43">
        <v>1.93</v>
      </c>
      <c r="AA43">
        <v>28.97</v>
      </c>
    </row>
    <row r="44" spans="7:27">
      <c r="G44" t="s">
        <v>86</v>
      </c>
      <c r="H44" s="73">
        <v>0</v>
      </c>
      <c r="I44" s="46">
        <v>0</v>
      </c>
      <c r="J44" s="46">
        <v>28.96</v>
      </c>
      <c r="K44" s="46">
        <v>0</v>
      </c>
      <c r="L44" s="46">
        <v>1.45</v>
      </c>
      <c r="M44" s="74">
        <v>0</v>
      </c>
      <c r="N44" s="73">
        <v>0</v>
      </c>
      <c r="O44" s="46">
        <v>-84</v>
      </c>
      <c r="P44" s="46">
        <v>0</v>
      </c>
      <c r="Q44" s="46">
        <v>0</v>
      </c>
      <c r="R44" s="46">
        <v>0</v>
      </c>
      <c r="S44" s="74">
        <v>0</v>
      </c>
      <c r="U44" s="73">
        <v>30.41</v>
      </c>
      <c r="V44" s="74">
        <v>-84.1</v>
      </c>
      <c r="W44">
        <v>0</v>
      </c>
      <c r="X44">
        <v>-84</v>
      </c>
      <c r="Y44">
        <v>-0.1</v>
      </c>
      <c r="Z44">
        <v>1.45</v>
      </c>
      <c r="AA44">
        <v>28.96</v>
      </c>
    </row>
    <row r="45" spans="7:27">
      <c r="G45" t="s">
        <v>87</v>
      </c>
      <c r="H45" s="73">
        <v>0</v>
      </c>
      <c r="I45" s="46">
        <v>0</v>
      </c>
      <c r="J45" s="46">
        <v>19.309999999999999</v>
      </c>
      <c r="K45" s="46">
        <v>0</v>
      </c>
      <c r="L45" s="46">
        <v>0.97</v>
      </c>
      <c r="M45" s="74">
        <v>0</v>
      </c>
      <c r="N45" s="73">
        <v>0</v>
      </c>
      <c r="O45" s="46">
        <v>-29</v>
      </c>
      <c r="P45" s="46">
        <v>0</v>
      </c>
      <c r="Q45" s="46">
        <v>0</v>
      </c>
      <c r="R45" s="46">
        <v>0</v>
      </c>
      <c r="S45" s="74">
        <v>0</v>
      </c>
      <c r="U45" s="73">
        <v>20.28</v>
      </c>
      <c r="V45" s="74">
        <v>-29.1</v>
      </c>
      <c r="W45">
        <v>0</v>
      </c>
      <c r="X45">
        <v>-29</v>
      </c>
      <c r="Y45">
        <v>-0.1</v>
      </c>
      <c r="Z45">
        <v>0.97</v>
      </c>
      <c r="AA45">
        <v>19.309999999999999</v>
      </c>
    </row>
    <row r="46" spans="7:27">
      <c r="G46" t="s">
        <v>88</v>
      </c>
      <c r="H46" s="73">
        <v>0</v>
      </c>
      <c r="I46" s="46">
        <v>0</v>
      </c>
      <c r="J46" s="46">
        <v>9.66</v>
      </c>
      <c r="K46" s="46">
        <v>0</v>
      </c>
      <c r="L46" s="46">
        <v>0</v>
      </c>
      <c r="M46" s="74">
        <v>0</v>
      </c>
      <c r="N46" s="73">
        <v>0</v>
      </c>
      <c r="O46" s="46">
        <v>-63</v>
      </c>
      <c r="P46" s="46">
        <v>0</v>
      </c>
      <c r="Q46" s="46">
        <v>0</v>
      </c>
      <c r="R46" s="46">
        <v>0</v>
      </c>
      <c r="S46" s="74">
        <v>0</v>
      </c>
      <c r="U46" s="73">
        <v>9.66</v>
      </c>
      <c r="V46" s="74">
        <v>-63.1</v>
      </c>
      <c r="W46">
        <v>0</v>
      </c>
      <c r="X46">
        <v>-63</v>
      </c>
      <c r="Y46">
        <v>-0.1</v>
      </c>
      <c r="Z46">
        <v>0</v>
      </c>
      <c r="AA46">
        <v>9.66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-57</v>
      </c>
      <c r="P47" s="46">
        <v>-90</v>
      </c>
      <c r="Q47" s="46">
        <v>0</v>
      </c>
      <c r="R47" s="46">
        <v>-1</v>
      </c>
      <c r="S47" s="74">
        <v>0</v>
      </c>
      <c r="U47" s="73">
        <v>0</v>
      </c>
      <c r="V47" s="74">
        <v>-148.1</v>
      </c>
      <c r="W47">
        <v>0</v>
      </c>
      <c r="X47">
        <v>-57</v>
      </c>
      <c r="Y47">
        <v>-0.1</v>
      </c>
      <c r="Z47">
        <v>-1</v>
      </c>
      <c r="AA47">
        <v>-90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-57</v>
      </c>
      <c r="P48" s="46">
        <v>-80</v>
      </c>
      <c r="Q48" s="46">
        <v>0</v>
      </c>
      <c r="R48" s="46">
        <v>-2</v>
      </c>
      <c r="S48" s="74">
        <v>0</v>
      </c>
      <c r="U48" s="73">
        <v>0</v>
      </c>
      <c r="V48" s="74">
        <v>-139.1</v>
      </c>
      <c r="W48">
        <v>0</v>
      </c>
      <c r="X48">
        <v>-57</v>
      </c>
      <c r="Y48">
        <v>-0.1</v>
      </c>
      <c r="Z48">
        <v>-2</v>
      </c>
      <c r="AA48">
        <v>-80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-33</v>
      </c>
      <c r="O49" s="46">
        <v>-53</v>
      </c>
      <c r="P49" s="46">
        <v>-25</v>
      </c>
      <c r="Q49" s="46">
        <v>0</v>
      </c>
      <c r="R49" s="46">
        <v>-3.3</v>
      </c>
      <c r="S49" s="74">
        <v>0</v>
      </c>
      <c r="U49" s="73">
        <v>0</v>
      </c>
      <c r="V49" s="74">
        <v>-114.4</v>
      </c>
      <c r="W49">
        <v>-33</v>
      </c>
      <c r="X49">
        <v>-53</v>
      </c>
      <c r="Y49">
        <v>-0.1</v>
      </c>
      <c r="Z49">
        <v>-3.3</v>
      </c>
      <c r="AA49">
        <v>-25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-46</v>
      </c>
      <c r="O50" s="46">
        <v>-62</v>
      </c>
      <c r="P50" s="46">
        <v>-25</v>
      </c>
      <c r="Q50" s="46">
        <v>0</v>
      </c>
      <c r="R50" s="46">
        <v>-5</v>
      </c>
      <c r="S50" s="74">
        <v>0</v>
      </c>
      <c r="U50" s="73">
        <v>0</v>
      </c>
      <c r="V50" s="74">
        <v>-138.1</v>
      </c>
      <c r="W50">
        <v>-46</v>
      </c>
      <c r="X50">
        <v>-62</v>
      </c>
      <c r="Y50">
        <v>-0.1</v>
      </c>
      <c r="Z50">
        <v>-5</v>
      </c>
      <c r="AA50">
        <v>-25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-4</v>
      </c>
      <c r="O51" s="46">
        <v>-63</v>
      </c>
      <c r="P51" s="46">
        <v>0</v>
      </c>
      <c r="Q51" s="46">
        <v>0</v>
      </c>
      <c r="R51" s="46">
        <v>-6</v>
      </c>
      <c r="S51" s="74">
        <v>0</v>
      </c>
      <c r="U51" s="73">
        <v>0</v>
      </c>
      <c r="V51" s="74">
        <v>-73.099999999999994</v>
      </c>
      <c r="W51">
        <v>-4</v>
      </c>
      <c r="X51">
        <v>-63</v>
      </c>
      <c r="Y51">
        <v>-0.1</v>
      </c>
      <c r="Z51">
        <v>-6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-22</v>
      </c>
      <c r="O52" s="46">
        <v>-72</v>
      </c>
      <c r="P52" s="46">
        <v>0</v>
      </c>
      <c r="Q52" s="46">
        <v>0</v>
      </c>
      <c r="R52" s="46">
        <v>-6</v>
      </c>
      <c r="S52" s="74">
        <v>0</v>
      </c>
      <c r="U52" s="73">
        <v>0</v>
      </c>
      <c r="V52" s="74">
        <v>-100.1</v>
      </c>
      <c r="W52">
        <v>-22</v>
      </c>
      <c r="X52">
        <v>-72</v>
      </c>
      <c r="Y52">
        <v>-0.1</v>
      </c>
      <c r="Z52">
        <v>-6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-86</v>
      </c>
      <c r="P53" s="46">
        <v>0</v>
      </c>
      <c r="Q53" s="46">
        <v>0</v>
      </c>
      <c r="R53" s="46">
        <v>-6</v>
      </c>
      <c r="S53" s="74">
        <v>0</v>
      </c>
      <c r="U53" s="73">
        <v>0</v>
      </c>
      <c r="V53" s="74">
        <v>-92.1</v>
      </c>
      <c r="W53">
        <v>0</v>
      </c>
      <c r="X53">
        <v>-86</v>
      </c>
      <c r="Y53">
        <v>-0.1</v>
      </c>
      <c r="Z53">
        <v>-6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-31</v>
      </c>
      <c r="O54" s="46">
        <v>-92</v>
      </c>
      <c r="P54" s="46">
        <v>-20</v>
      </c>
      <c r="Q54" s="46">
        <v>0</v>
      </c>
      <c r="R54" s="46">
        <v>-6.6</v>
      </c>
      <c r="S54" s="74">
        <v>0</v>
      </c>
      <c r="U54" s="73">
        <v>0</v>
      </c>
      <c r="V54" s="74">
        <v>-149.69999999999999</v>
      </c>
      <c r="W54">
        <v>-31</v>
      </c>
      <c r="X54">
        <v>-92</v>
      </c>
      <c r="Y54">
        <v>-0.1</v>
      </c>
      <c r="Z54">
        <v>-6.6</v>
      </c>
      <c r="AA54">
        <v>-20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-96</v>
      </c>
      <c r="P55" s="46">
        <v>-80</v>
      </c>
      <c r="Q55" s="46">
        <v>0</v>
      </c>
      <c r="R55" s="46">
        <v>-7.2</v>
      </c>
      <c r="S55" s="74">
        <v>0</v>
      </c>
      <c r="U55" s="73">
        <v>0</v>
      </c>
      <c r="V55" s="74">
        <v>-183.27</v>
      </c>
      <c r="W55">
        <v>0</v>
      </c>
      <c r="X55">
        <v>-96</v>
      </c>
      <c r="Y55">
        <v>-7.0000000000000007E-2</v>
      </c>
      <c r="Z55">
        <v>-7.2</v>
      </c>
      <c r="AA55">
        <v>-80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-102</v>
      </c>
      <c r="P56" s="46">
        <v>-100</v>
      </c>
      <c r="Q56" s="46">
        <v>0</v>
      </c>
      <c r="R56" s="46">
        <v>-9.5</v>
      </c>
      <c r="S56" s="74">
        <v>0</v>
      </c>
      <c r="U56" s="73">
        <v>0</v>
      </c>
      <c r="V56" s="74">
        <v>-211.5</v>
      </c>
      <c r="W56">
        <v>0</v>
      </c>
      <c r="X56">
        <v>-102</v>
      </c>
      <c r="Y56">
        <v>0</v>
      </c>
      <c r="Z56">
        <v>-9.5</v>
      </c>
      <c r="AA56">
        <v>-100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-30</v>
      </c>
      <c r="O57" s="46">
        <v>-106</v>
      </c>
      <c r="P57" s="46">
        <v>-50</v>
      </c>
      <c r="Q57" s="46">
        <v>0</v>
      </c>
      <c r="R57" s="46">
        <v>-10.3</v>
      </c>
      <c r="S57" s="74">
        <v>0</v>
      </c>
      <c r="U57" s="73">
        <v>0</v>
      </c>
      <c r="V57" s="74">
        <v>-196.3</v>
      </c>
      <c r="W57">
        <v>-30</v>
      </c>
      <c r="X57">
        <v>-106</v>
      </c>
      <c r="Y57">
        <v>0</v>
      </c>
      <c r="Z57">
        <v>-10.3</v>
      </c>
      <c r="AA57">
        <v>-50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-40</v>
      </c>
      <c r="O58" s="46">
        <v>-108</v>
      </c>
      <c r="P58" s="46">
        <v>-40</v>
      </c>
      <c r="Q58" s="46">
        <v>0</v>
      </c>
      <c r="R58" s="46">
        <v>-8.5</v>
      </c>
      <c r="S58" s="74">
        <v>0</v>
      </c>
      <c r="U58" s="73">
        <v>0</v>
      </c>
      <c r="V58" s="74">
        <v>-196.57</v>
      </c>
      <c r="W58">
        <v>-40</v>
      </c>
      <c r="X58">
        <v>-108</v>
      </c>
      <c r="Y58">
        <v>-7.0000000000000007E-2</v>
      </c>
      <c r="Z58">
        <v>-8.5</v>
      </c>
      <c r="AA58">
        <v>-40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-38</v>
      </c>
      <c r="O59" s="46">
        <v>-114</v>
      </c>
      <c r="P59" s="46">
        <v>-20</v>
      </c>
      <c r="Q59" s="46">
        <v>0</v>
      </c>
      <c r="R59" s="46">
        <v>-6</v>
      </c>
      <c r="S59" s="74">
        <v>0</v>
      </c>
      <c r="U59" s="73">
        <v>0</v>
      </c>
      <c r="V59" s="74">
        <v>-178.1</v>
      </c>
      <c r="W59">
        <v>-38</v>
      </c>
      <c r="X59">
        <v>-114</v>
      </c>
      <c r="Y59">
        <v>-0.1</v>
      </c>
      <c r="Z59">
        <v>-6</v>
      </c>
      <c r="AA59">
        <v>-20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-48</v>
      </c>
      <c r="O60" s="46">
        <v>-102</v>
      </c>
      <c r="P60" s="46">
        <v>-10</v>
      </c>
      <c r="Q60" s="46">
        <v>0</v>
      </c>
      <c r="R60" s="46">
        <v>-7.2</v>
      </c>
      <c r="S60" s="74">
        <v>0</v>
      </c>
      <c r="U60" s="73">
        <v>0</v>
      </c>
      <c r="V60" s="74">
        <v>-167.3</v>
      </c>
      <c r="W60">
        <v>-48</v>
      </c>
      <c r="X60">
        <v>-102</v>
      </c>
      <c r="Y60">
        <v>-0.1</v>
      </c>
      <c r="Z60">
        <v>-7.2</v>
      </c>
      <c r="AA60">
        <v>-10</v>
      </c>
    </row>
    <row r="61" spans="7:27">
      <c r="G61" t="s">
        <v>103</v>
      </c>
      <c r="H61" s="73">
        <v>0</v>
      </c>
      <c r="I61" s="46">
        <v>0</v>
      </c>
      <c r="J61" s="46">
        <v>19.309999999999999</v>
      </c>
      <c r="K61" s="46">
        <v>0</v>
      </c>
      <c r="L61" s="46">
        <v>0</v>
      </c>
      <c r="M61" s="74">
        <v>0</v>
      </c>
      <c r="N61" s="73">
        <v>-46</v>
      </c>
      <c r="O61" s="46">
        <v>-72</v>
      </c>
      <c r="P61" s="46">
        <v>0</v>
      </c>
      <c r="Q61" s="46">
        <v>0</v>
      </c>
      <c r="R61" s="46">
        <v>-4.4000000000000004</v>
      </c>
      <c r="S61" s="74">
        <v>0</v>
      </c>
      <c r="U61" s="73">
        <v>19.309999999999999</v>
      </c>
      <c r="V61" s="74">
        <v>-122.5</v>
      </c>
      <c r="W61">
        <v>-46</v>
      </c>
      <c r="X61">
        <v>-72</v>
      </c>
      <c r="Y61">
        <v>-0.1</v>
      </c>
      <c r="Z61">
        <v>-4.4000000000000004</v>
      </c>
      <c r="AA61">
        <v>19.309999999999999</v>
      </c>
    </row>
    <row r="62" spans="7:27">
      <c r="G62" t="s">
        <v>104</v>
      </c>
      <c r="H62" s="73">
        <v>0</v>
      </c>
      <c r="I62" s="46">
        <v>0</v>
      </c>
      <c r="J62" s="46">
        <v>19.309999999999999</v>
      </c>
      <c r="K62" s="46">
        <v>0</v>
      </c>
      <c r="L62" s="46">
        <v>0</v>
      </c>
      <c r="M62" s="74">
        <v>0</v>
      </c>
      <c r="N62" s="73">
        <v>-37</v>
      </c>
      <c r="O62" s="46">
        <v>-75</v>
      </c>
      <c r="P62" s="46">
        <v>0</v>
      </c>
      <c r="Q62" s="46">
        <v>0</v>
      </c>
      <c r="R62" s="46">
        <v>-8</v>
      </c>
      <c r="S62" s="74">
        <v>0</v>
      </c>
      <c r="U62" s="73">
        <v>19.309999999999999</v>
      </c>
      <c r="V62" s="74">
        <v>-120.1</v>
      </c>
      <c r="W62">
        <v>-37</v>
      </c>
      <c r="X62">
        <v>-75</v>
      </c>
      <c r="Y62">
        <v>-0.1</v>
      </c>
      <c r="Z62">
        <v>-8</v>
      </c>
      <c r="AA62">
        <v>19.309999999999999</v>
      </c>
    </row>
    <row r="63" spans="7:27">
      <c r="G63" t="s">
        <v>105</v>
      </c>
      <c r="H63" s="73">
        <v>0</v>
      </c>
      <c r="I63" s="46">
        <v>0</v>
      </c>
      <c r="J63" s="46">
        <v>19.309999999999999</v>
      </c>
      <c r="K63" s="46">
        <v>0</v>
      </c>
      <c r="L63" s="46">
        <v>0</v>
      </c>
      <c r="M63" s="74">
        <v>0</v>
      </c>
      <c r="N63" s="73">
        <v>-44</v>
      </c>
      <c r="O63" s="46">
        <v>-64</v>
      </c>
      <c r="P63" s="46">
        <v>0</v>
      </c>
      <c r="Q63" s="46">
        <v>0</v>
      </c>
      <c r="R63" s="46">
        <v>-0.5</v>
      </c>
      <c r="S63" s="74">
        <v>0</v>
      </c>
      <c r="U63" s="73">
        <v>19.309999999999999</v>
      </c>
      <c r="V63" s="74">
        <v>-108.6</v>
      </c>
      <c r="W63">
        <v>-44</v>
      </c>
      <c r="X63">
        <v>-64</v>
      </c>
      <c r="Y63">
        <v>-0.1</v>
      </c>
      <c r="Z63">
        <v>-0.5</v>
      </c>
      <c r="AA63">
        <v>19.309999999999999</v>
      </c>
    </row>
    <row r="64" spans="7:27">
      <c r="G64" t="s">
        <v>106</v>
      </c>
      <c r="H64" s="73">
        <v>0</v>
      </c>
      <c r="I64" s="46">
        <v>0</v>
      </c>
      <c r="J64" s="46">
        <v>19.309999999999999</v>
      </c>
      <c r="K64" s="46">
        <v>0</v>
      </c>
      <c r="L64" s="46">
        <v>2.12</v>
      </c>
      <c r="M64" s="74">
        <v>0</v>
      </c>
      <c r="N64" s="73">
        <v>-26</v>
      </c>
      <c r="O64" s="46">
        <v>-62</v>
      </c>
      <c r="P64" s="46">
        <v>0</v>
      </c>
      <c r="Q64" s="46">
        <v>0</v>
      </c>
      <c r="R64" s="46">
        <v>0</v>
      </c>
      <c r="S64" s="74">
        <v>0</v>
      </c>
      <c r="U64" s="73">
        <v>21.43</v>
      </c>
      <c r="V64" s="74">
        <v>-88.1</v>
      </c>
      <c r="W64">
        <v>-26</v>
      </c>
      <c r="X64">
        <v>-62</v>
      </c>
      <c r="Y64">
        <v>-0.1</v>
      </c>
      <c r="Z64">
        <v>2.12</v>
      </c>
      <c r="AA64">
        <v>19.309999999999999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2.61</v>
      </c>
      <c r="M65" s="74">
        <v>0</v>
      </c>
      <c r="N65" s="73">
        <v>-111</v>
      </c>
      <c r="O65" s="46">
        <v>-108</v>
      </c>
      <c r="P65" s="46">
        <v>0</v>
      </c>
      <c r="Q65" s="46">
        <v>0</v>
      </c>
      <c r="R65" s="46">
        <v>0</v>
      </c>
      <c r="S65" s="74">
        <v>0</v>
      </c>
      <c r="U65" s="73">
        <v>2.61</v>
      </c>
      <c r="V65" s="74">
        <v>-219.1</v>
      </c>
      <c r="W65">
        <v>-111</v>
      </c>
      <c r="X65">
        <v>-108</v>
      </c>
      <c r="Y65">
        <v>-0.1</v>
      </c>
      <c r="Z65">
        <v>2.61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1.64</v>
      </c>
      <c r="M66" s="74">
        <v>0</v>
      </c>
      <c r="N66" s="73">
        <v>-84</v>
      </c>
      <c r="O66" s="46">
        <v>-108</v>
      </c>
      <c r="P66" s="46">
        <v>0</v>
      </c>
      <c r="Q66" s="46">
        <v>0</v>
      </c>
      <c r="R66" s="46">
        <v>0</v>
      </c>
      <c r="S66" s="74">
        <v>0</v>
      </c>
      <c r="U66" s="73">
        <v>1.64</v>
      </c>
      <c r="V66" s="74">
        <v>-192.1</v>
      </c>
      <c r="W66">
        <v>-84</v>
      </c>
      <c r="X66">
        <v>-108</v>
      </c>
      <c r="Y66">
        <v>-0.1</v>
      </c>
      <c r="Z66">
        <v>1.64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2.9</v>
      </c>
      <c r="M67" s="74">
        <v>0</v>
      </c>
      <c r="N67" s="73">
        <v>-39</v>
      </c>
      <c r="O67" s="46">
        <v>-109</v>
      </c>
      <c r="P67" s="46">
        <v>-15</v>
      </c>
      <c r="Q67" s="46">
        <v>0</v>
      </c>
      <c r="R67" s="46">
        <v>0</v>
      </c>
      <c r="S67" s="74">
        <v>0</v>
      </c>
      <c r="U67" s="73">
        <v>2.9</v>
      </c>
      <c r="V67" s="74">
        <v>-163.19999999999999</v>
      </c>
      <c r="W67">
        <v>-39</v>
      </c>
      <c r="X67">
        <v>-109</v>
      </c>
      <c r="Y67">
        <v>-0.2</v>
      </c>
      <c r="Z67">
        <v>2.9</v>
      </c>
      <c r="AA67">
        <v>-15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2.9</v>
      </c>
      <c r="M68" s="74">
        <v>0</v>
      </c>
      <c r="N68" s="73">
        <v>-28</v>
      </c>
      <c r="O68" s="46">
        <v>-107</v>
      </c>
      <c r="P68" s="46">
        <v>-15</v>
      </c>
      <c r="Q68" s="46">
        <v>0</v>
      </c>
      <c r="R68" s="46">
        <v>0</v>
      </c>
      <c r="S68" s="74">
        <v>0</v>
      </c>
      <c r="U68" s="73">
        <v>2.9</v>
      </c>
      <c r="V68" s="74">
        <v>-150.19999999999999</v>
      </c>
      <c r="W68">
        <v>-28</v>
      </c>
      <c r="X68">
        <v>-107</v>
      </c>
      <c r="Y68">
        <v>-0.2</v>
      </c>
      <c r="Z68">
        <v>2.9</v>
      </c>
      <c r="AA68">
        <v>-15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3.86</v>
      </c>
      <c r="M69" s="74">
        <v>0</v>
      </c>
      <c r="N69" s="73">
        <v>-39</v>
      </c>
      <c r="O69" s="46">
        <v>-117</v>
      </c>
      <c r="P69" s="46">
        <v>-20</v>
      </c>
      <c r="Q69" s="46">
        <v>0</v>
      </c>
      <c r="R69" s="46">
        <v>0</v>
      </c>
      <c r="S69" s="74">
        <v>0</v>
      </c>
      <c r="U69" s="73">
        <v>3.86</v>
      </c>
      <c r="V69" s="74">
        <v>-176.2</v>
      </c>
      <c r="W69">
        <v>-39</v>
      </c>
      <c r="X69">
        <v>-117</v>
      </c>
      <c r="Y69">
        <v>-0.2</v>
      </c>
      <c r="Z69">
        <v>3.86</v>
      </c>
      <c r="AA69">
        <v>-20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3.19</v>
      </c>
      <c r="M70" s="74">
        <v>0</v>
      </c>
      <c r="N70" s="73">
        <v>-2</v>
      </c>
      <c r="O70" s="46">
        <v>-97</v>
      </c>
      <c r="P70" s="46">
        <v>-20</v>
      </c>
      <c r="Q70" s="46">
        <v>0</v>
      </c>
      <c r="R70" s="46">
        <v>0</v>
      </c>
      <c r="S70" s="74">
        <v>0</v>
      </c>
      <c r="U70" s="73">
        <v>3.19</v>
      </c>
      <c r="V70" s="74">
        <v>-119.2</v>
      </c>
      <c r="W70">
        <v>-2</v>
      </c>
      <c r="X70">
        <v>-97</v>
      </c>
      <c r="Y70">
        <v>-0.2</v>
      </c>
      <c r="Z70">
        <v>3.19</v>
      </c>
      <c r="AA70">
        <v>-20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3.86</v>
      </c>
      <c r="M71" s="74">
        <v>0</v>
      </c>
      <c r="N71" s="73">
        <v>-27</v>
      </c>
      <c r="O71" s="46">
        <v>-92</v>
      </c>
      <c r="P71" s="46">
        <v>-60</v>
      </c>
      <c r="Q71" s="46">
        <v>0</v>
      </c>
      <c r="R71" s="46">
        <v>0</v>
      </c>
      <c r="S71" s="74">
        <v>0</v>
      </c>
      <c r="U71" s="73">
        <v>3.86</v>
      </c>
      <c r="V71" s="74">
        <v>-179.2</v>
      </c>
      <c r="W71">
        <v>-27</v>
      </c>
      <c r="X71">
        <v>-92</v>
      </c>
      <c r="Y71">
        <v>-0.2</v>
      </c>
      <c r="Z71">
        <v>3.86</v>
      </c>
      <c r="AA71">
        <v>-60</v>
      </c>
    </row>
    <row r="72" spans="7:27">
      <c r="G72" t="s">
        <v>114</v>
      </c>
      <c r="H72" s="73">
        <v>17.38</v>
      </c>
      <c r="I72" s="46">
        <v>0</v>
      </c>
      <c r="J72" s="46">
        <v>0</v>
      </c>
      <c r="K72" s="46">
        <v>0</v>
      </c>
      <c r="L72" s="46">
        <v>3.86</v>
      </c>
      <c r="M72" s="74">
        <v>0</v>
      </c>
      <c r="N72" s="73">
        <v>0</v>
      </c>
      <c r="O72" s="46">
        <v>-98</v>
      </c>
      <c r="P72" s="46">
        <v>-75</v>
      </c>
      <c r="Q72" s="46">
        <v>0</v>
      </c>
      <c r="R72" s="46">
        <v>0</v>
      </c>
      <c r="S72" s="74">
        <v>0</v>
      </c>
      <c r="U72" s="73">
        <v>21.24</v>
      </c>
      <c r="V72" s="74">
        <v>-173.2</v>
      </c>
      <c r="W72">
        <v>17.38</v>
      </c>
      <c r="X72">
        <v>-98</v>
      </c>
      <c r="Y72">
        <v>-0.2</v>
      </c>
      <c r="Z72">
        <v>3.86</v>
      </c>
      <c r="AA72">
        <v>-75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4.83</v>
      </c>
      <c r="M73" s="74">
        <v>0</v>
      </c>
      <c r="N73" s="73">
        <v>0</v>
      </c>
      <c r="O73" s="46">
        <v>-121</v>
      </c>
      <c r="P73" s="46">
        <v>-80</v>
      </c>
      <c r="Q73" s="46">
        <v>0</v>
      </c>
      <c r="R73" s="46">
        <v>0</v>
      </c>
      <c r="S73" s="74">
        <v>0</v>
      </c>
      <c r="U73" s="73">
        <v>4.83</v>
      </c>
      <c r="V73" s="74">
        <v>-201.2</v>
      </c>
      <c r="W73">
        <v>0</v>
      </c>
      <c r="X73">
        <v>-121</v>
      </c>
      <c r="Y73">
        <v>-0.2</v>
      </c>
      <c r="Z73">
        <v>4.83</v>
      </c>
      <c r="AA73">
        <v>-80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3.86</v>
      </c>
      <c r="M74" s="74">
        <v>0</v>
      </c>
      <c r="N74" s="73">
        <v>0</v>
      </c>
      <c r="O74" s="46">
        <v>-116</v>
      </c>
      <c r="P74" s="46">
        <v>-65</v>
      </c>
      <c r="Q74" s="46">
        <v>0</v>
      </c>
      <c r="R74" s="46">
        <v>0</v>
      </c>
      <c r="S74" s="74">
        <v>0</v>
      </c>
      <c r="U74" s="73">
        <v>3.86</v>
      </c>
      <c r="V74" s="74">
        <v>-181.2</v>
      </c>
      <c r="W74">
        <v>0</v>
      </c>
      <c r="X74">
        <v>-116</v>
      </c>
      <c r="Y74">
        <v>-0.2</v>
      </c>
      <c r="Z74">
        <v>3.86</v>
      </c>
      <c r="AA74">
        <v>-65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4.25</v>
      </c>
      <c r="M75" s="74">
        <v>0</v>
      </c>
      <c r="N75" s="73">
        <v>0</v>
      </c>
      <c r="O75" s="46">
        <v>-140</v>
      </c>
      <c r="P75" s="46">
        <v>-50</v>
      </c>
      <c r="Q75" s="46">
        <v>0</v>
      </c>
      <c r="R75" s="46">
        <v>0</v>
      </c>
      <c r="S75" s="74">
        <v>0</v>
      </c>
      <c r="U75" s="73">
        <v>4.25</v>
      </c>
      <c r="V75" s="74">
        <v>-190.7</v>
      </c>
      <c r="W75">
        <v>0</v>
      </c>
      <c r="X75">
        <v>-140</v>
      </c>
      <c r="Y75">
        <v>-0.7</v>
      </c>
      <c r="Z75">
        <v>4.25</v>
      </c>
      <c r="AA75">
        <v>-50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4.83</v>
      </c>
      <c r="M76" s="74">
        <v>0</v>
      </c>
      <c r="N76" s="73">
        <v>0</v>
      </c>
      <c r="O76" s="46">
        <v>-140</v>
      </c>
      <c r="P76" s="46">
        <v>-40</v>
      </c>
      <c r="Q76" s="46">
        <v>0</v>
      </c>
      <c r="R76" s="46">
        <v>0</v>
      </c>
      <c r="S76" s="74">
        <v>0</v>
      </c>
      <c r="U76" s="73">
        <v>4.83</v>
      </c>
      <c r="V76" s="74">
        <v>-180.7</v>
      </c>
      <c r="W76">
        <v>0</v>
      </c>
      <c r="X76">
        <v>-140</v>
      </c>
      <c r="Y76">
        <v>-0.7</v>
      </c>
      <c r="Z76">
        <v>4.83</v>
      </c>
      <c r="AA76">
        <v>-40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6.37</v>
      </c>
      <c r="M77" s="74">
        <v>0</v>
      </c>
      <c r="N77" s="73">
        <v>-16</v>
      </c>
      <c r="O77" s="46">
        <v>-130</v>
      </c>
      <c r="P77" s="46">
        <v>-10</v>
      </c>
      <c r="Q77" s="46">
        <v>0</v>
      </c>
      <c r="R77" s="46">
        <v>0</v>
      </c>
      <c r="S77" s="74">
        <v>0</v>
      </c>
      <c r="U77" s="73">
        <v>6.37</v>
      </c>
      <c r="V77" s="74">
        <v>-156.69999999999999</v>
      </c>
      <c r="W77">
        <v>-16</v>
      </c>
      <c r="X77">
        <v>-130</v>
      </c>
      <c r="Y77">
        <v>-0.7</v>
      </c>
      <c r="Z77">
        <v>6.37</v>
      </c>
      <c r="AA77">
        <v>-10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7.72</v>
      </c>
      <c r="M78" s="74">
        <v>0</v>
      </c>
      <c r="N78" s="73">
        <v>-15</v>
      </c>
      <c r="O78" s="46">
        <v>-145</v>
      </c>
      <c r="P78" s="46">
        <v>-10</v>
      </c>
      <c r="Q78" s="46">
        <v>0</v>
      </c>
      <c r="R78" s="46">
        <v>0</v>
      </c>
      <c r="S78" s="74">
        <v>0</v>
      </c>
      <c r="U78" s="73">
        <v>7.72</v>
      </c>
      <c r="V78" s="74">
        <v>-170.7</v>
      </c>
      <c r="W78">
        <v>-15</v>
      </c>
      <c r="X78">
        <v>-145</v>
      </c>
      <c r="Y78">
        <v>-0.7</v>
      </c>
      <c r="Z78">
        <v>7.72</v>
      </c>
      <c r="AA78">
        <v>-10</v>
      </c>
    </row>
    <row r="79" spans="7:27">
      <c r="G79" t="s">
        <v>121</v>
      </c>
      <c r="H79" s="73">
        <v>16.41</v>
      </c>
      <c r="I79" s="46">
        <v>0</v>
      </c>
      <c r="J79" s="46">
        <v>0</v>
      </c>
      <c r="K79" s="46">
        <v>0</v>
      </c>
      <c r="L79" s="46">
        <v>7.05</v>
      </c>
      <c r="M79" s="74">
        <v>0</v>
      </c>
      <c r="N79" s="73">
        <v>0</v>
      </c>
      <c r="O79" s="46">
        <v>-151</v>
      </c>
      <c r="P79" s="46">
        <v>-10</v>
      </c>
      <c r="Q79" s="46">
        <v>0</v>
      </c>
      <c r="R79" s="46">
        <v>0</v>
      </c>
      <c r="S79" s="74">
        <v>0</v>
      </c>
      <c r="U79" s="73">
        <v>23.46</v>
      </c>
      <c r="V79" s="74">
        <v>-161.69999999999999</v>
      </c>
      <c r="W79">
        <v>16.41</v>
      </c>
      <c r="X79">
        <v>-151</v>
      </c>
      <c r="Y79">
        <v>-0.7</v>
      </c>
      <c r="Z79">
        <v>7.05</v>
      </c>
      <c r="AA79">
        <v>-10</v>
      </c>
    </row>
    <row r="80" spans="7:27">
      <c r="G80" t="s">
        <v>122</v>
      </c>
      <c r="H80" s="73">
        <v>59.85</v>
      </c>
      <c r="I80" s="46">
        <v>0</v>
      </c>
      <c r="J80" s="46">
        <v>9.66</v>
      </c>
      <c r="K80" s="46">
        <v>0</v>
      </c>
      <c r="L80" s="46">
        <v>11.59</v>
      </c>
      <c r="M80" s="74">
        <v>0</v>
      </c>
      <c r="N80" s="73">
        <v>0</v>
      </c>
      <c r="O80" s="46">
        <v>-159</v>
      </c>
      <c r="P80" s="46">
        <v>0</v>
      </c>
      <c r="Q80" s="46">
        <v>0</v>
      </c>
      <c r="R80" s="46">
        <v>0</v>
      </c>
      <c r="S80" s="74">
        <v>0</v>
      </c>
      <c r="U80" s="73">
        <v>81.099999999999994</v>
      </c>
      <c r="V80" s="74">
        <v>-159.69999999999999</v>
      </c>
      <c r="W80">
        <v>59.85</v>
      </c>
      <c r="X80">
        <v>-159</v>
      </c>
      <c r="Y80">
        <v>-0.7</v>
      </c>
      <c r="Z80">
        <v>11.59</v>
      </c>
      <c r="AA80">
        <v>9.66</v>
      </c>
    </row>
    <row r="81" spans="7:27">
      <c r="G81" t="s">
        <v>123</v>
      </c>
      <c r="H81" s="73">
        <v>95.59</v>
      </c>
      <c r="I81" s="46">
        <v>0</v>
      </c>
      <c r="J81" s="46">
        <v>33.79</v>
      </c>
      <c r="K81" s="46">
        <v>0</v>
      </c>
      <c r="L81" s="46">
        <v>9.17</v>
      </c>
      <c r="M81" s="74">
        <v>0</v>
      </c>
      <c r="N81" s="73">
        <v>0</v>
      </c>
      <c r="O81" s="46">
        <v>-155</v>
      </c>
      <c r="P81" s="46">
        <v>0</v>
      </c>
      <c r="Q81" s="46">
        <v>0</v>
      </c>
      <c r="R81" s="46">
        <v>0</v>
      </c>
      <c r="S81" s="74">
        <v>0</v>
      </c>
      <c r="U81" s="73">
        <v>138.55000000000001</v>
      </c>
      <c r="V81" s="74">
        <v>-155.69999999999999</v>
      </c>
      <c r="W81">
        <v>95.59</v>
      </c>
      <c r="X81">
        <v>-155</v>
      </c>
      <c r="Y81">
        <v>-0.7</v>
      </c>
      <c r="Z81">
        <v>9.17</v>
      </c>
      <c r="AA81">
        <v>33.79</v>
      </c>
    </row>
    <row r="82" spans="7:27">
      <c r="G82" t="s">
        <v>124</v>
      </c>
      <c r="H82" s="73">
        <v>91.72</v>
      </c>
      <c r="I82" s="46">
        <v>0</v>
      </c>
      <c r="J82" s="46">
        <v>38.619999999999997</v>
      </c>
      <c r="K82" s="46">
        <v>0</v>
      </c>
      <c r="L82" s="46">
        <v>9.17</v>
      </c>
      <c r="M82" s="74">
        <v>0</v>
      </c>
      <c r="N82" s="73">
        <v>0</v>
      </c>
      <c r="O82" s="46">
        <v>-155</v>
      </c>
      <c r="P82" s="46">
        <v>0</v>
      </c>
      <c r="Q82" s="46">
        <v>0</v>
      </c>
      <c r="R82" s="46">
        <v>0</v>
      </c>
      <c r="S82" s="74">
        <v>0</v>
      </c>
      <c r="U82" s="73">
        <v>139.51</v>
      </c>
      <c r="V82" s="74">
        <v>-155.69999999999999</v>
      </c>
      <c r="W82">
        <v>91.72</v>
      </c>
      <c r="X82">
        <v>-155</v>
      </c>
      <c r="Y82">
        <v>-0.7</v>
      </c>
      <c r="Z82">
        <v>9.17</v>
      </c>
      <c r="AA82">
        <v>38.619999999999997</v>
      </c>
    </row>
    <row r="83" spans="7:27">
      <c r="G83" t="s">
        <v>125</v>
      </c>
      <c r="H83" s="73">
        <v>54.06</v>
      </c>
      <c r="I83" s="46">
        <v>0</v>
      </c>
      <c r="J83" s="46">
        <v>48.28</v>
      </c>
      <c r="K83" s="46">
        <v>0</v>
      </c>
      <c r="L83" s="46">
        <v>9.66</v>
      </c>
      <c r="M83" s="74">
        <v>0</v>
      </c>
      <c r="N83" s="73">
        <v>0</v>
      </c>
      <c r="O83" s="46">
        <v>-100</v>
      </c>
      <c r="P83" s="46">
        <v>0</v>
      </c>
      <c r="Q83" s="46">
        <v>0</v>
      </c>
      <c r="R83" s="46">
        <v>0</v>
      </c>
      <c r="S83" s="74">
        <v>0</v>
      </c>
      <c r="U83" s="73">
        <v>112</v>
      </c>
      <c r="V83" s="74">
        <v>-100.7</v>
      </c>
      <c r="W83">
        <v>54.06</v>
      </c>
      <c r="X83">
        <v>-100</v>
      </c>
      <c r="Y83">
        <v>-0.7</v>
      </c>
      <c r="Z83">
        <v>9.66</v>
      </c>
      <c r="AA83">
        <v>48.28</v>
      </c>
    </row>
    <row r="84" spans="7:27">
      <c r="G84" t="s">
        <v>126</v>
      </c>
      <c r="H84" s="73">
        <v>54.06</v>
      </c>
      <c r="I84" s="46">
        <v>0</v>
      </c>
      <c r="J84" s="46">
        <v>38.619999999999997</v>
      </c>
      <c r="K84" s="46">
        <v>0</v>
      </c>
      <c r="L84" s="46">
        <v>9.66</v>
      </c>
      <c r="M84" s="74">
        <v>0</v>
      </c>
      <c r="N84" s="73">
        <v>0</v>
      </c>
      <c r="O84" s="46">
        <v>-110</v>
      </c>
      <c r="P84" s="46">
        <v>0</v>
      </c>
      <c r="Q84" s="46">
        <v>0</v>
      </c>
      <c r="R84" s="46">
        <v>0</v>
      </c>
      <c r="S84" s="74">
        <v>0</v>
      </c>
      <c r="U84" s="73">
        <v>102.34</v>
      </c>
      <c r="V84" s="74">
        <v>-110.7</v>
      </c>
      <c r="W84">
        <v>54.06</v>
      </c>
      <c r="X84">
        <v>-110</v>
      </c>
      <c r="Y84">
        <v>-0.7</v>
      </c>
      <c r="Z84">
        <v>9.66</v>
      </c>
      <c r="AA84">
        <v>38.619999999999997</v>
      </c>
    </row>
    <row r="85" spans="7:27">
      <c r="G85" t="s">
        <v>127</v>
      </c>
      <c r="H85" s="73">
        <v>73.37</v>
      </c>
      <c r="I85" s="46">
        <v>0</v>
      </c>
      <c r="J85" s="46">
        <v>28.97</v>
      </c>
      <c r="K85" s="46">
        <v>0</v>
      </c>
      <c r="L85" s="46">
        <v>8.2100000000000009</v>
      </c>
      <c r="M85" s="74">
        <v>0</v>
      </c>
      <c r="N85" s="73">
        <v>0</v>
      </c>
      <c r="O85" s="46">
        <v>-105</v>
      </c>
      <c r="P85" s="46">
        <v>0</v>
      </c>
      <c r="Q85" s="46">
        <v>0</v>
      </c>
      <c r="R85" s="46">
        <v>0</v>
      </c>
      <c r="S85" s="74">
        <v>0</v>
      </c>
      <c r="U85" s="73">
        <v>110.55</v>
      </c>
      <c r="V85" s="74">
        <v>-105.1</v>
      </c>
      <c r="W85">
        <v>73.37</v>
      </c>
      <c r="X85">
        <v>-105</v>
      </c>
      <c r="Y85">
        <v>-0.1</v>
      </c>
      <c r="Z85">
        <v>8.2100000000000009</v>
      </c>
      <c r="AA85">
        <v>28.97</v>
      </c>
    </row>
    <row r="86" spans="7:27">
      <c r="G86" t="s">
        <v>128</v>
      </c>
      <c r="H86" s="73">
        <v>83.04</v>
      </c>
      <c r="I86" s="46">
        <v>0</v>
      </c>
      <c r="J86" s="46">
        <v>14.48</v>
      </c>
      <c r="K86" s="46">
        <v>0</v>
      </c>
      <c r="L86" s="46">
        <v>7.72</v>
      </c>
      <c r="M86" s="74">
        <v>0</v>
      </c>
      <c r="N86" s="73">
        <v>0</v>
      </c>
      <c r="O86" s="46">
        <v>-90</v>
      </c>
      <c r="P86" s="46">
        <v>0</v>
      </c>
      <c r="Q86" s="46">
        <v>0</v>
      </c>
      <c r="R86" s="46">
        <v>0</v>
      </c>
      <c r="S86" s="74">
        <v>0</v>
      </c>
      <c r="U86" s="73">
        <v>105.24</v>
      </c>
      <c r="V86" s="74">
        <v>-90.1</v>
      </c>
      <c r="W86">
        <v>83.04</v>
      </c>
      <c r="X86">
        <v>-90</v>
      </c>
      <c r="Y86">
        <v>-0.1</v>
      </c>
      <c r="Z86">
        <v>7.72</v>
      </c>
      <c r="AA86">
        <v>14.48</v>
      </c>
    </row>
    <row r="87" spans="7:27">
      <c r="G87" t="s">
        <v>129</v>
      </c>
      <c r="H87" s="73">
        <v>57.93</v>
      </c>
      <c r="I87" s="46">
        <v>0</v>
      </c>
      <c r="J87" s="46">
        <v>0</v>
      </c>
      <c r="K87" s="46">
        <v>0</v>
      </c>
      <c r="L87" s="46">
        <v>7.72</v>
      </c>
      <c r="M87" s="74">
        <v>0</v>
      </c>
      <c r="N87" s="73">
        <v>0</v>
      </c>
      <c r="O87" s="46">
        <v>-85</v>
      </c>
      <c r="P87" s="46">
        <v>0</v>
      </c>
      <c r="Q87" s="46">
        <v>0</v>
      </c>
      <c r="R87" s="46">
        <v>0</v>
      </c>
      <c r="S87" s="74">
        <v>0</v>
      </c>
      <c r="U87" s="73">
        <v>65.650000000000006</v>
      </c>
      <c r="V87" s="74">
        <v>-85.1</v>
      </c>
      <c r="W87">
        <v>57.93</v>
      </c>
      <c r="X87">
        <v>-85</v>
      </c>
      <c r="Y87">
        <v>-0.1</v>
      </c>
      <c r="Z87">
        <v>7.72</v>
      </c>
      <c r="AA87">
        <v>0</v>
      </c>
    </row>
    <row r="88" spans="7:27">
      <c r="G88" t="s">
        <v>130</v>
      </c>
      <c r="H88" s="73">
        <v>59.86</v>
      </c>
      <c r="I88" s="46">
        <v>0</v>
      </c>
      <c r="J88" s="46">
        <v>0</v>
      </c>
      <c r="K88" s="46">
        <v>0</v>
      </c>
      <c r="L88" s="46">
        <v>7.24</v>
      </c>
      <c r="M88" s="74">
        <v>0</v>
      </c>
      <c r="N88" s="73">
        <v>0</v>
      </c>
      <c r="O88" s="46">
        <v>-85</v>
      </c>
      <c r="P88" s="46">
        <v>0</v>
      </c>
      <c r="Q88" s="46">
        <v>0</v>
      </c>
      <c r="R88" s="46">
        <v>0</v>
      </c>
      <c r="S88" s="74">
        <v>0</v>
      </c>
      <c r="U88" s="73">
        <v>67.099999999999994</v>
      </c>
      <c r="V88" s="74">
        <v>-85.1</v>
      </c>
      <c r="W88">
        <v>59.86</v>
      </c>
      <c r="X88">
        <v>-85</v>
      </c>
      <c r="Y88">
        <v>-0.1</v>
      </c>
      <c r="Z88">
        <v>7.24</v>
      </c>
      <c r="AA88">
        <v>0</v>
      </c>
    </row>
    <row r="89" spans="7:27">
      <c r="G89" t="s">
        <v>131</v>
      </c>
      <c r="H89" s="73">
        <v>26.07</v>
      </c>
      <c r="I89" s="46">
        <v>0</v>
      </c>
      <c r="J89" s="46">
        <v>28.97</v>
      </c>
      <c r="K89" s="46">
        <v>0</v>
      </c>
      <c r="L89" s="46">
        <v>5.79</v>
      </c>
      <c r="M89" s="74">
        <v>0</v>
      </c>
      <c r="N89" s="73">
        <v>0</v>
      </c>
      <c r="O89" s="46">
        <v>-72</v>
      </c>
      <c r="P89" s="46">
        <v>0</v>
      </c>
      <c r="Q89" s="46">
        <v>0</v>
      </c>
      <c r="R89" s="46">
        <v>0</v>
      </c>
      <c r="S89" s="74">
        <v>0</v>
      </c>
      <c r="U89" s="73">
        <v>60.83</v>
      </c>
      <c r="V89" s="74">
        <v>-72.099999999999994</v>
      </c>
      <c r="W89">
        <v>26.07</v>
      </c>
      <c r="X89">
        <v>-72</v>
      </c>
      <c r="Y89">
        <v>-0.1</v>
      </c>
      <c r="Z89">
        <v>5.79</v>
      </c>
      <c r="AA89">
        <v>28.97</v>
      </c>
    </row>
    <row r="90" spans="7:27">
      <c r="G90" t="s">
        <v>132</v>
      </c>
      <c r="H90" s="73">
        <v>28</v>
      </c>
      <c r="I90" s="46">
        <v>0</v>
      </c>
      <c r="J90" s="46">
        <v>19.309999999999999</v>
      </c>
      <c r="K90" s="46">
        <v>0</v>
      </c>
      <c r="L90" s="46">
        <v>5.79</v>
      </c>
      <c r="M90" s="74">
        <v>0</v>
      </c>
      <c r="N90" s="73">
        <v>0</v>
      </c>
      <c r="O90" s="46">
        <v>-72</v>
      </c>
      <c r="P90" s="46">
        <v>0</v>
      </c>
      <c r="Q90" s="46">
        <v>0</v>
      </c>
      <c r="R90" s="46">
        <v>0</v>
      </c>
      <c r="S90" s="74">
        <v>0</v>
      </c>
      <c r="U90" s="73">
        <v>53.1</v>
      </c>
      <c r="V90" s="74">
        <v>-72.099999999999994</v>
      </c>
      <c r="W90">
        <v>28</v>
      </c>
      <c r="X90">
        <v>-72</v>
      </c>
      <c r="Y90">
        <v>-0.1</v>
      </c>
      <c r="Z90">
        <v>5.79</v>
      </c>
      <c r="AA90">
        <v>19.309999999999999</v>
      </c>
    </row>
    <row r="91" spans="7:27">
      <c r="G91" t="s">
        <v>133</v>
      </c>
      <c r="H91" s="73">
        <v>103.31</v>
      </c>
      <c r="I91" s="46">
        <v>0</v>
      </c>
      <c r="J91" s="46">
        <v>19.309999999999999</v>
      </c>
      <c r="K91" s="46">
        <v>0</v>
      </c>
      <c r="L91" s="46">
        <v>4.83</v>
      </c>
      <c r="M91" s="74">
        <v>0</v>
      </c>
      <c r="N91" s="73">
        <v>0</v>
      </c>
      <c r="O91" s="46">
        <v>-24</v>
      </c>
      <c r="P91" s="46">
        <v>0</v>
      </c>
      <c r="Q91" s="46">
        <v>0</v>
      </c>
      <c r="R91" s="46">
        <v>0</v>
      </c>
      <c r="S91" s="74">
        <v>0</v>
      </c>
      <c r="U91" s="73">
        <v>127.45</v>
      </c>
      <c r="V91" s="74">
        <v>-24.1</v>
      </c>
      <c r="W91">
        <v>103.31</v>
      </c>
      <c r="X91">
        <v>-24</v>
      </c>
      <c r="Y91">
        <v>-0.1</v>
      </c>
      <c r="Z91">
        <v>4.83</v>
      </c>
      <c r="AA91">
        <v>19.309999999999999</v>
      </c>
    </row>
    <row r="92" spans="7:27">
      <c r="G92" t="s">
        <v>134</v>
      </c>
      <c r="H92" s="73">
        <v>96.55</v>
      </c>
      <c r="I92" s="46">
        <v>0</v>
      </c>
      <c r="J92" s="46">
        <v>9.66</v>
      </c>
      <c r="K92" s="46">
        <v>0</v>
      </c>
      <c r="L92" s="46">
        <v>4.34</v>
      </c>
      <c r="M92" s="74">
        <v>0</v>
      </c>
      <c r="N92" s="73">
        <v>0</v>
      </c>
      <c r="O92" s="46">
        <v>-21</v>
      </c>
      <c r="P92" s="46">
        <v>0</v>
      </c>
      <c r="Q92" s="46">
        <v>0</v>
      </c>
      <c r="R92" s="46">
        <v>0</v>
      </c>
      <c r="S92" s="74">
        <v>0</v>
      </c>
      <c r="U92" s="73">
        <v>110.55</v>
      </c>
      <c r="V92" s="74">
        <v>-21.1</v>
      </c>
      <c r="W92">
        <v>96.55</v>
      </c>
      <c r="X92">
        <v>-21</v>
      </c>
      <c r="Y92">
        <v>-0.1</v>
      </c>
      <c r="Z92">
        <v>4.34</v>
      </c>
      <c r="AA92">
        <v>9.66</v>
      </c>
    </row>
    <row r="93" spans="7:27">
      <c r="G93" t="s">
        <v>135</v>
      </c>
      <c r="H93" s="73">
        <v>40.54</v>
      </c>
      <c r="I93" s="46">
        <v>0</v>
      </c>
      <c r="J93" s="46">
        <v>9.66</v>
      </c>
      <c r="K93" s="46">
        <v>0</v>
      </c>
      <c r="L93" s="46">
        <v>2.9</v>
      </c>
      <c r="M93" s="74">
        <v>0</v>
      </c>
      <c r="N93" s="73">
        <v>0</v>
      </c>
      <c r="O93" s="46">
        <v>-10</v>
      </c>
      <c r="P93" s="46">
        <v>0</v>
      </c>
      <c r="Q93" s="46">
        <v>0</v>
      </c>
      <c r="R93" s="46">
        <v>0</v>
      </c>
      <c r="S93" s="74">
        <v>0</v>
      </c>
      <c r="U93" s="73">
        <v>53.1</v>
      </c>
      <c r="V93" s="74">
        <v>-10.1</v>
      </c>
      <c r="W93">
        <v>40.54</v>
      </c>
      <c r="X93">
        <v>-10</v>
      </c>
      <c r="Y93">
        <v>-0.1</v>
      </c>
      <c r="Z93">
        <v>2.9</v>
      </c>
      <c r="AA93">
        <v>9.66</v>
      </c>
    </row>
    <row r="94" spans="7:27">
      <c r="G94" t="s">
        <v>136</v>
      </c>
      <c r="H94" s="73">
        <v>53.11</v>
      </c>
      <c r="I94" s="46">
        <v>0</v>
      </c>
      <c r="J94" s="46">
        <v>33.79</v>
      </c>
      <c r="K94" s="46">
        <v>0</v>
      </c>
      <c r="L94" s="46">
        <v>1.93</v>
      </c>
      <c r="M94" s="74">
        <v>0</v>
      </c>
      <c r="N94" s="73">
        <v>0</v>
      </c>
      <c r="O94" s="46">
        <v>-10</v>
      </c>
      <c r="P94" s="46">
        <v>0</v>
      </c>
      <c r="Q94" s="46">
        <v>0</v>
      </c>
      <c r="R94" s="46">
        <v>0</v>
      </c>
      <c r="S94" s="74">
        <v>0</v>
      </c>
      <c r="U94" s="73">
        <v>88.83</v>
      </c>
      <c r="V94" s="74">
        <v>-10.1</v>
      </c>
      <c r="W94">
        <v>53.11</v>
      </c>
      <c r="X94">
        <v>-10</v>
      </c>
      <c r="Y94">
        <v>-0.1</v>
      </c>
      <c r="Z94">
        <v>1.93</v>
      </c>
      <c r="AA94">
        <v>33.79</v>
      </c>
    </row>
    <row r="95" spans="7:27">
      <c r="G95" t="s">
        <v>137</v>
      </c>
      <c r="H95" s="73">
        <v>96.55</v>
      </c>
      <c r="I95" s="46">
        <v>0</v>
      </c>
      <c r="J95" s="46">
        <v>24.14</v>
      </c>
      <c r="K95" s="46">
        <v>0</v>
      </c>
      <c r="L95" s="46">
        <v>1.93</v>
      </c>
      <c r="M95" s="74">
        <v>0</v>
      </c>
      <c r="N95" s="73">
        <v>0</v>
      </c>
      <c r="O95" s="46">
        <v>-20</v>
      </c>
      <c r="P95" s="46">
        <v>0</v>
      </c>
      <c r="Q95" s="46">
        <v>0</v>
      </c>
      <c r="R95" s="46">
        <v>0</v>
      </c>
      <c r="S95" s="74">
        <v>0</v>
      </c>
      <c r="U95" s="73">
        <v>122.62</v>
      </c>
      <c r="V95" s="74">
        <v>-20.100000000000001</v>
      </c>
      <c r="W95">
        <v>96.55</v>
      </c>
      <c r="X95">
        <v>-20</v>
      </c>
      <c r="Y95">
        <v>-0.1</v>
      </c>
      <c r="Z95">
        <v>1.93</v>
      </c>
      <c r="AA95">
        <v>24.14</v>
      </c>
    </row>
    <row r="96" spans="7:27">
      <c r="G96" t="s">
        <v>138</v>
      </c>
      <c r="H96" s="73">
        <v>109.09</v>
      </c>
      <c r="I96" s="46">
        <v>0</v>
      </c>
      <c r="J96" s="46">
        <v>9.66</v>
      </c>
      <c r="K96" s="46">
        <v>0</v>
      </c>
      <c r="L96" s="46">
        <v>0.97</v>
      </c>
      <c r="M96" s="74">
        <v>0</v>
      </c>
      <c r="N96" s="73">
        <v>0</v>
      </c>
      <c r="O96" s="46">
        <v>-20</v>
      </c>
      <c r="P96" s="46">
        <v>0</v>
      </c>
      <c r="Q96" s="46">
        <v>0</v>
      </c>
      <c r="R96" s="46">
        <v>0</v>
      </c>
      <c r="S96" s="74">
        <v>0</v>
      </c>
      <c r="U96" s="73">
        <v>119.72</v>
      </c>
      <c r="V96" s="74">
        <v>-20.100000000000001</v>
      </c>
      <c r="W96">
        <v>109.09</v>
      </c>
      <c r="X96">
        <v>-20</v>
      </c>
      <c r="Y96">
        <v>-0.1</v>
      </c>
      <c r="Z96">
        <v>0.97</v>
      </c>
      <c r="AA96">
        <v>9.66</v>
      </c>
    </row>
    <row r="97" spans="1:83">
      <c r="G97" t="s">
        <v>139</v>
      </c>
      <c r="H97" s="73">
        <v>99.44</v>
      </c>
      <c r="I97" s="46">
        <v>0</v>
      </c>
      <c r="J97" s="46">
        <v>0</v>
      </c>
      <c r="K97" s="46">
        <v>0</v>
      </c>
      <c r="L97" s="46">
        <v>0.97</v>
      </c>
      <c r="M97" s="74">
        <v>0</v>
      </c>
      <c r="N97" s="73">
        <v>0</v>
      </c>
      <c r="O97" s="46">
        <v>-8</v>
      </c>
      <c r="P97" s="46">
        <v>-15</v>
      </c>
      <c r="Q97" s="46">
        <v>0</v>
      </c>
      <c r="R97" s="46">
        <v>0</v>
      </c>
      <c r="S97" s="74">
        <v>0</v>
      </c>
      <c r="U97" s="73">
        <v>100.41</v>
      </c>
      <c r="V97" s="74">
        <v>-23.1</v>
      </c>
      <c r="W97">
        <v>99.44</v>
      </c>
      <c r="X97">
        <v>-8</v>
      </c>
      <c r="Y97">
        <v>-0.1</v>
      </c>
      <c r="Z97">
        <v>0.97</v>
      </c>
      <c r="AA97">
        <v>-15</v>
      </c>
    </row>
    <row r="98" spans="1:83">
      <c r="G98" t="s">
        <v>140</v>
      </c>
      <c r="H98" s="73">
        <v>87.86</v>
      </c>
      <c r="I98" s="46">
        <v>0</v>
      </c>
      <c r="J98" s="46">
        <v>0</v>
      </c>
      <c r="K98" s="46">
        <v>0</v>
      </c>
      <c r="L98" s="46">
        <v>0.97</v>
      </c>
      <c r="M98" s="74">
        <v>0</v>
      </c>
      <c r="N98" s="73">
        <v>0</v>
      </c>
      <c r="O98" s="46">
        <v>-5</v>
      </c>
      <c r="P98" s="46">
        <v>-30</v>
      </c>
      <c r="Q98" s="46">
        <v>0</v>
      </c>
      <c r="R98" s="46">
        <v>0</v>
      </c>
      <c r="S98" s="74">
        <v>0</v>
      </c>
      <c r="U98" s="73">
        <v>88.83</v>
      </c>
      <c r="V98" s="74">
        <v>-35.1</v>
      </c>
      <c r="W98">
        <v>87.86</v>
      </c>
      <c r="X98">
        <v>-5</v>
      </c>
      <c r="Y98">
        <v>-0.1</v>
      </c>
      <c r="Z98">
        <v>0.97</v>
      </c>
      <c r="AA98">
        <v>-30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0.67632500000000018</v>
      </c>
      <c r="I99" s="69">
        <f t="shared" ref="I99:BQ99" si="1">SUM(I3:I98)/4000</f>
        <v>0</v>
      </c>
      <c r="J99" s="69">
        <f t="shared" si="1"/>
        <v>0.24427499999999988</v>
      </c>
      <c r="K99" s="69">
        <f t="shared" si="1"/>
        <v>0</v>
      </c>
      <c r="L99" s="69">
        <f t="shared" si="1"/>
        <v>8.5895000000000069E-2</v>
      </c>
      <c r="M99" s="69">
        <f t="shared" si="1"/>
        <v>0</v>
      </c>
      <c r="N99" s="68">
        <f t="shared" si="1"/>
        <v>-0.33950000000000002</v>
      </c>
      <c r="O99" s="69">
        <f t="shared" si="1"/>
        <v>-1.96</v>
      </c>
      <c r="P99" s="69">
        <f t="shared" si="1"/>
        <v>-0.28999999999999998</v>
      </c>
      <c r="Q99" s="69">
        <f t="shared" si="1"/>
        <v>0</v>
      </c>
      <c r="R99" s="69">
        <f t="shared" si="1"/>
        <v>-2.4375000000000004E-2</v>
      </c>
      <c r="S99" s="70">
        <f t="shared" si="1"/>
        <v>0</v>
      </c>
      <c r="U99" s="68">
        <f t="shared" si="1"/>
        <v>1.0064949999999997</v>
      </c>
      <c r="V99" s="70">
        <f t="shared" si="1"/>
        <v>-2.6178100000000031</v>
      </c>
      <c r="W99">
        <f t="shared" si="1"/>
        <v>0.33682499999999999</v>
      </c>
      <c r="X99">
        <f t="shared" si="1"/>
        <v>-1.96</v>
      </c>
      <c r="Y99">
        <f t="shared" si="1"/>
        <v>-3.9349999999999967E-3</v>
      </c>
      <c r="Z99">
        <f t="shared" si="1"/>
        <v>6.1520000000000012E-2</v>
      </c>
      <c r="AA99">
        <f t="shared" si="1"/>
        <v>-4.5724999999999932E-2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45375</v>
      </c>
      <c r="U2" s="73" t="s">
        <v>225</v>
      </c>
      <c r="V2" s="74" t="s">
        <v>224</v>
      </c>
      <c r="W2" s="28" t="s">
        <v>566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28.97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28.96</v>
      </c>
      <c r="W3">
        <v>28.97</v>
      </c>
    </row>
    <row r="4" spans="1:23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28.97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28.96</v>
      </c>
      <c r="W4">
        <v>28.97</v>
      </c>
    </row>
    <row r="5" spans="1:23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27.03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27.03</v>
      </c>
      <c r="W5">
        <v>27.03</v>
      </c>
    </row>
    <row r="6" spans="1:23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24.14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24.14</v>
      </c>
      <c r="W6">
        <v>24.14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24.14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24.14</v>
      </c>
      <c r="W7">
        <v>24.14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23.17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23.17</v>
      </c>
      <c r="W8">
        <v>23.17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23.17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23.17</v>
      </c>
      <c r="W9">
        <v>23.17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22.21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22.21</v>
      </c>
      <c r="W10">
        <v>22.21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21.23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21.23</v>
      </c>
      <c r="W11">
        <v>21.23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21.24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21.24</v>
      </c>
      <c r="W12">
        <v>21.24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19.309999999999999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19.309999999999999</v>
      </c>
      <c r="W13">
        <v>19.309999999999999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19.309999999999999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19.309999999999999</v>
      </c>
      <c r="W14">
        <v>19.309999999999999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19.309999999999999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19.309999999999999</v>
      </c>
      <c r="W15">
        <v>19.309999999999999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18.34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18.34</v>
      </c>
      <c r="W16">
        <v>18.34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18.34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18.34</v>
      </c>
      <c r="W17">
        <v>18.34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18.34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18.34</v>
      </c>
      <c r="W18">
        <v>18.34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17.38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17.38</v>
      </c>
      <c r="W19">
        <v>17.38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17.38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17.38</v>
      </c>
      <c r="W20">
        <v>17.38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17.38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17.38</v>
      </c>
      <c r="W21">
        <v>17.38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17.38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17.38</v>
      </c>
      <c r="W22">
        <v>17.38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17.38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17.38</v>
      </c>
      <c r="W23">
        <v>17.38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17.38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17.38</v>
      </c>
      <c r="W24">
        <v>17.38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17.38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17.38</v>
      </c>
      <c r="W25">
        <v>17.38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17.38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17.38</v>
      </c>
      <c r="W26">
        <v>17.38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19.309999999999999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19.309999999999999</v>
      </c>
      <c r="W27">
        <v>19.309999999999999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20.28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20.28</v>
      </c>
      <c r="W28">
        <v>20.28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20.28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20.28</v>
      </c>
      <c r="W29">
        <v>20.28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21.24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21.24</v>
      </c>
      <c r="W30">
        <v>21.24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23.17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23.17</v>
      </c>
      <c r="W31">
        <v>23.17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24.14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24.14</v>
      </c>
      <c r="W32">
        <v>24.14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26.07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26.07</v>
      </c>
      <c r="W33">
        <v>26.07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28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28</v>
      </c>
      <c r="W34">
        <v>28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29.93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29.93</v>
      </c>
      <c r="W35">
        <v>29.93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31.86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31.86</v>
      </c>
      <c r="W36">
        <v>31.86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32.83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32.83</v>
      </c>
      <c r="W37">
        <v>32.83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32.83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32.83</v>
      </c>
      <c r="W38">
        <v>32.83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32.83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32.83</v>
      </c>
      <c r="W55">
        <v>32.83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33.79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33.79</v>
      </c>
      <c r="W56">
        <v>33.79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32.83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32.83</v>
      </c>
      <c r="W57">
        <v>32.83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33.79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33.79</v>
      </c>
      <c r="W58">
        <v>33.79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32.83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32.83</v>
      </c>
      <c r="W63">
        <v>32.83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32.83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32.83</v>
      </c>
      <c r="W64">
        <v>32.83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34.76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34.76</v>
      </c>
      <c r="W65">
        <v>34.76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35.72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35.72</v>
      </c>
      <c r="W66">
        <v>35.72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35.72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35.72</v>
      </c>
      <c r="W67">
        <v>35.72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34.76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34.76</v>
      </c>
      <c r="W68">
        <v>34.76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34.76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34.76</v>
      </c>
      <c r="W69">
        <v>34.76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34.76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34.76</v>
      </c>
      <c r="W70">
        <v>34.76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47.31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47.31</v>
      </c>
      <c r="W71">
        <v>47.31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47.31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47.31</v>
      </c>
      <c r="W72">
        <v>47.31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47.31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47.31</v>
      </c>
      <c r="W73">
        <v>47.31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46.34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46.34</v>
      </c>
      <c r="W74">
        <v>46.34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43.45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43.45</v>
      </c>
      <c r="W75">
        <v>43.45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49.24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49.24</v>
      </c>
      <c r="W76">
        <v>49.24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53.1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53.1</v>
      </c>
      <c r="W77">
        <v>53.1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56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56</v>
      </c>
      <c r="W78">
        <v>56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55.03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55.03</v>
      </c>
      <c r="W79">
        <v>55.03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53.1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53.1</v>
      </c>
      <c r="W80">
        <v>53.1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54.07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54.07</v>
      </c>
      <c r="W81">
        <v>54.07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53.1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53.1</v>
      </c>
      <c r="W82">
        <v>53.1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53.1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53.1</v>
      </c>
      <c r="W83">
        <v>53.1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51.17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51.17</v>
      </c>
      <c r="W84">
        <v>51.17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51.17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51.17</v>
      </c>
      <c r="W85">
        <v>51.17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49.24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49.24</v>
      </c>
      <c r="W86">
        <v>49.24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47.31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47.31</v>
      </c>
      <c r="W87">
        <v>47.31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46.34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46.34</v>
      </c>
      <c r="W88">
        <v>46.34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44.41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44.41</v>
      </c>
      <c r="W89">
        <v>44.41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43.45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43.45</v>
      </c>
      <c r="W90">
        <v>43.45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42.48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42.48</v>
      </c>
      <c r="W91">
        <v>42.48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40.549999999999997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40.549999999999997</v>
      </c>
      <c r="W92">
        <v>40.549999999999997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40.549999999999997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40.549999999999997</v>
      </c>
      <c r="W93">
        <v>40.549999999999997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39.590000000000003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39.590000000000003</v>
      </c>
      <c r="W94">
        <v>39.590000000000003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37.65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37.65</v>
      </c>
      <c r="W95">
        <v>37.65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35.72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35.72</v>
      </c>
      <c r="W96">
        <v>35.72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33.79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33.79</v>
      </c>
      <c r="W97">
        <v>33.79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32.83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32.83</v>
      </c>
      <c r="W98">
        <v>32.83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0.62757249999999998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0.62756749999999994</v>
      </c>
      <c r="W99">
        <f t="shared" si="1"/>
        <v>0.62757249999999998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45375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45375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11.139239999999999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-7.1989785415298355</v>
      </c>
      <c r="M3">
        <f>EDWPCL!S3</f>
        <v>0</v>
      </c>
      <c r="N3">
        <f>'MSW BWN'!S3</f>
        <v>7.8836936</v>
      </c>
      <c r="O3">
        <f>BRPL_ISGS_exbus!DM3</f>
        <v>904.1150166706451</v>
      </c>
      <c r="P3" s="36">
        <v>118.01</v>
      </c>
      <c r="Q3" s="36">
        <v>38.249999999999993</v>
      </c>
      <c r="R3" s="38">
        <v>0</v>
      </c>
      <c r="S3" s="38">
        <v>0</v>
      </c>
      <c r="T3" s="37">
        <f>SUMPRODUCT(LTA!J3:AN3,LTA!J$101:AN$101,LTA!J$103:AN$103)</f>
        <v>80.66</v>
      </c>
      <c r="U3" s="37">
        <f>SUMPRODUCT(LTA!J3:AN3,LTA!J$102:AN$102,LTA!J$103:AN$103)</f>
        <v>111.54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0.39</v>
      </c>
      <c r="AB3" s="75">
        <f>-STOA!N3</f>
        <v>-284.8</v>
      </c>
      <c r="AC3">
        <f>SUMIF(B3:AB3,"&gt;0")*$AC$2-SUMIF(B3:AB3,"&lt;0")*($AC$2/(1-$AC$2))+SUMIF(AI3:AR3,"&gt;0")*$AC$2-SUMIF(AI3:AR3,"&lt;0")*($AC$2/(1-$AC$2))</f>
        <v>13.940309277461028</v>
      </c>
      <c r="AD3">
        <f>SUM(B3:AB3,AI3:AV3)-AC3</f>
        <v>1041.0725520863937</v>
      </c>
      <c r="AE3">
        <f>'IDT-1'!B3</f>
        <v>0</v>
      </c>
      <c r="AF3" s="24"/>
      <c r="AG3">
        <f>SUM(AD3:AF3)</f>
        <v>1041.0725520863937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-9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11.139239999999999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-7.1989785415298355</v>
      </c>
      <c r="M4">
        <f>EDWPCL!S4</f>
        <v>0</v>
      </c>
      <c r="N4">
        <f>'MSW BWN'!S4</f>
        <v>7.8101079999999987</v>
      </c>
      <c r="O4">
        <f>BRPL_ISGS_exbus!DM4</f>
        <v>872.98092280773221</v>
      </c>
      <c r="P4" s="36">
        <v>118.01</v>
      </c>
      <c r="Q4" s="36">
        <v>38.249999999999993</v>
      </c>
      <c r="R4" s="38">
        <v>0</v>
      </c>
      <c r="S4" s="38">
        <v>0</v>
      </c>
      <c r="T4" s="37">
        <f>SUMPRODUCT(LTA!J4:AN4,LTA!J$101:AN$101,LTA!J$103:AN$103)</f>
        <v>80.34</v>
      </c>
      <c r="U4" s="37">
        <f>SUMPRODUCT(LTA!J4:AN4,LTA!J$102:AN$102,LTA!J$103:AN$103)</f>
        <v>114.54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0.39</v>
      </c>
      <c r="AB4" s="75">
        <f>-STOA!N4</f>
        <v>-284.8</v>
      </c>
      <c r="AC4">
        <f t="shared" ref="AC4:AC67" si="0">SUMIF(B4:AB4,"&gt;0")*$AC$2-SUMIF(B4:AB4,"&lt;0")*($AC$2/(1-$AC$2))+SUMIF(AI4:AR4,"&gt;0")*$AC$2-SUMIF(AI4:AR4,"&lt;0")*($AC$2/(1-$AC$2))</f>
        <v>13.726090243147226</v>
      </c>
      <c r="AD4">
        <f t="shared" ref="AD4:AD67" si="1">SUM(B4:AB4,AI4:AV4)-AC4</f>
        <v>1009.7590916577943</v>
      </c>
      <c r="AE4">
        <f>'IDT-1'!B4</f>
        <v>0</v>
      </c>
      <c r="AF4" s="24"/>
      <c r="AG4">
        <f t="shared" ref="AG4:AG67" si="2">SUM(AD4:AF4)</f>
        <v>1009.7590916577943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-12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11.139239999999999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-7.1989785415298355</v>
      </c>
      <c r="M5">
        <f>EDWPCL!S5</f>
        <v>0</v>
      </c>
      <c r="N5">
        <f>'MSW BWN'!S5</f>
        <v>7.7866943999999991</v>
      </c>
      <c r="O5">
        <f>BRPL_ISGS_exbus!DM5</f>
        <v>823.75203362821082</v>
      </c>
      <c r="P5" s="36">
        <v>118.01</v>
      </c>
      <c r="Q5" s="36">
        <v>38.249999999999993</v>
      </c>
      <c r="R5" s="38">
        <v>0</v>
      </c>
      <c r="S5" s="38">
        <v>0</v>
      </c>
      <c r="T5" s="37">
        <f>SUMPRODUCT(LTA!J5:AN5,LTA!J$101:AN$101,LTA!J$103:AN$103)</f>
        <v>80</v>
      </c>
      <c r="U5" s="37">
        <f>SUMPRODUCT(LTA!J5:AN5,LTA!J$102:AN$102,LTA!J$103:AN$103)</f>
        <v>117.04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0.39</v>
      </c>
      <c r="AB5" s="75">
        <f>-STOA!N5</f>
        <v>-284.8</v>
      </c>
      <c r="AC5">
        <f t="shared" si="0"/>
        <v>13.447849007100578</v>
      </c>
      <c r="AD5">
        <f t="shared" si="1"/>
        <v>1001.0150301143198</v>
      </c>
      <c r="AE5">
        <f>'IDT-1'!B5</f>
        <v>0</v>
      </c>
      <c r="AF5" s="24"/>
      <c r="AG5">
        <f t="shared" si="2"/>
        <v>1001.0150301143198</v>
      </c>
      <c r="AI5" s="34">
        <f>PXIL!H5</f>
        <v>0</v>
      </c>
      <c r="AJ5" s="34">
        <f>PXIL!N5</f>
        <v>0</v>
      </c>
      <c r="AK5" s="34">
        <f>RTM_IEX!H5</f>
        <v>26.07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11.139239999999999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-7.174928691746211</v>
      </c>
      <c r="M6">
        <f>EDWPCL!S6</f>
        <v>0</v>
      </c>
      <c r="N6">
        <f>'MSW BWN'!S6</f>
        <v>8.0275199999999991</v>
      </c>
      <c r="O6">
        <f>BRPL_ISGS_exbus!DM6</f>
        <v>782.76528684746688</v>
      </c>
      <c r="P6" s="36">
        <v>118.01</v>
      </c>
      <c r="Q6" s="36">
        <v>38.25</v>
      </c>
      <c r="R6" s="38">
        <v>0</v>
      </c>
      <c r="S6" s="38">
        <v>0</v>
      </c>
      <c r="T6" s="37">
        <f>SUMPRODUCT(LTA!J6:AN6,LTA!J$101:AN$101,LTA!J$103:AN$103)</f>
        <v>79.66</v>
      </c>
      <c r="U6" s="37">
        <f>SUMPRODUCT(LTA!J6:AN6,LTA!J$102:AN$102,LTA!J$103:AN$103)</f>
        <v>117.54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0.39</v>
      </c>
      <c r="AB6" s="75">
        <f>-STOA!N6</f>
        <v>-284.8</v>
      </c>
      <c r="AC6">
        <f t="shared" si="0"/>
        <v>13.203995539111553</v>
      </c>
      <c r="AD6">
        <f t="shared" si="1"/>
        <v>972.27701225134842</v>
      </c>
      <c r="AE6">
        <f>'IDT-1'!B6</f>
        <v>0</v>
      </c>
      <c r="AF6" s="24"/>
      <c r="AG6">
        <f t="shared" si="2"/>
        <v>972.27701225134842</v>
      </c>
      <c r="AI6" s="34">
        <f>PXIL!H6</f>
        <v>0</v>
      </c>
      <c r="AJ6" s="34">
        <f>PXIL!N6</f>
        <v>0</v>
      </c>
      <c r="AK6" s="34">
        <f>RTM_IEX!H6</f>
        <v>37.65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11.139239999999999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-7.1989785415298355</v>
      </c>
      <c r="M7">
        <f>EDWPCL!S7</f>
        <v>0</v>
      </c>
      <c r="N7">
        <f>'MSW BWN'!S7</f>
        <v>7.6094199999999992</v>
      </c>
      <c r="O7">
        <f>BRPL_ISGS_exbus!DM7</f>
        <v>782.63057705820415</v>
      </c>
      <c r="P7" s="36">
        <v>118.02</v>
      </c>
      <c r="Q7" s="36">
        <v>38.25</v>
      </c>
      <c r="R7" s="38">
        <v>0</v>
      </c>
      <c r="S7" s="38">
        <v>0</v>
      </c>
      <c r="T7" s="37">
        <f>SUMPRODUCT(LTA!J7:AN7,LTA!J$101:AN$101,LTA!J$103:AN$103)</f>
        <v>79.34</v>
      </c>
      <c r="U7" s="37">
        <f>SUMPRODUCT(LTA!J7:AN7,LTA!J$102:AN$102,LTA!J$103:AN$103)</f>
        <v>117.04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0.39</v>
      </c>
      <c r="AB7" s="75">
        <f>-STOA!N7</f>
        <v>-284.8</v>
      </c>
      <c r="AC7">
        <f t="shared" si="0"/>
        <v>12.935789771026743</v>
      </c>
      <c r="AD7">
        <f t="shared" si="1"/>
        <v>926.50835838038665</v>
      </c>
      <c r="AE7">
        <f>'IDT-1'!B7</f>
        <v>0</v>
      </c>
      <c r="AF7" s="24"/>
      <c r="AG7">
        <f t="shared" si="2"/>
        <v>926.50835838038665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-7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11.139239999999999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-7.1989785415298355</v>
      </c>
      <c r="M8">
        <f>EDWPCL!S8</f>
        <v>0</v>
      </c>
      <c r="N8">
        <f>'MSW BWN'!S8</f>
        <v>7.6094199999999992</v>
      </c>
      <c r="O8">
        <f>BRPL_ISGS_exbus!DM8</f>
        <v>777.05587512684735</v>
      </c>
      <c r="P8" s="36">
        <v>118.02</v>
      </c>
      <c r="Q8" s="36">
        <v>38.25</v>
      </c>
      <c r="R8" s="38">
        <v>0</v>
      </c>
      <c r="S8" s="38">
        <v>0</v>
      </c>
      <c r="T8" s="37">
        <f>SUMPRODUCT(LTA!J8:AN8,LTA!J$101:AN$101,LTA!J$103:AN$103)</f>
        <v>79</v>
      </c>
      <c r="U8" s="37">
        <f>SUMPRODUCT(LTA!J8:AN8,LTA!J$102:AN$102,LTA!J$103:AN$103)</f>
        <v>117.04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0.39</v>
      </c>
      <c r="AB8" s="75">
        <f>-STOA!N8</f>
        <v>-284.8</v>
      </c>
      <c r="AC8">
        <f t="shared" si="0"/>
        <v>12.970817852052239</v>
      </c>
      <c r="AD8">
        <f t="shared" si="1"/>
        <v>910.55862836800452</v>
      </c>
      <c r="AE8">
        <f>'IDT-1'!B8</f>
        <v>0</v>
      </c>
      <c r="AF8" s="24"/>
      <c r="AG8">
        <f t="shared" si="2"/>
        <v>910.55862836800452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-17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11.139239999999999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-7.1989785415298355</v>
      </c>
      <c r="M9">
        <f>EDWPCL!S9</f>
        <v>0</v>
      </c>
      <c r="N9">
        <f>'MSW BWN'!S9</f>
        <v>7.8502455999999992</v>
      </c>
      <c r="O9">
        <f>BRPL_ISGS_exbus!DM9</f>
        <v>774.7744762467313</v>
      </c>
      <c r="P9" s="36">
        <v>118.02</v>
      </c>
      <c r="Q9" s="36">
        <v>38.25</v>
      </c>
      <c r="R9" s="38">
        <v>0</v>
      </c>
      <c r="S9" s="38">
        <v>0</v>
      </c>
      <c r="T9" s="37">
        <f>SUMPRODUCT(LTA!J9:AN9,LTA!J$101:AN$101,LTA!J$103:AN$103)</f>
        <v>84.99</v>
      </c>
      <c r="U9" s="37">
        <f>SUMPRODUCT(LTA!J9:AN9,LTA!J$102:AN$102,LTA!J$103:AN$103)</f>
        <v>116.54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0.39</v>
      </c>
      <c r="AB9" s="75">
        <f>-STOA!N9</f>
        <v>-284.8</v>
      </c>
      <c r="AC9">
        <f t="shared" si="0"/>
        <v>12.855783355176149</v>
      </c>
      <c r="AD9">
        <f t="shared" si="1"/>
        <v>931.12308958476444</v>
      </c>
      <c r="AE9">
        <f>'IDT-1'!B9</f>
        <v>0</v>
      </c>
      <c r="AF9" s="24"/>
      <c r="AG9">
        <f t="shared" si="2"/>
        <v>931.12308958476444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11.139239999999999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-7.0618753509264467</v>
      </c>
      <c r="M10">
        <f>EDWPCL!S10</f>
        <v>0</v>
      </c>
      <c r="N10">
        <f>'MSW BWN'!S10</f>
        <v>7.5692823999999987</v>
      </c>
      <c r="O10">
        <f>BRPL_ISGS_exbus!DM10</f>
        <v>774.7744762467313</v>
      </c>
      <c r="P10" s="36">
        <v>118.01589843554756</v>
      </c>
      <c r="Q10" s="36">
        <v>38.25</v>
      </c>
      <c r="R10" s="38">
        <v>0</v>
      </c>
      <c r="S10" s="38">
        <v>0</v>
      </c>
      <c r="T10" s="37">
        <f>SUMPRODUCT(LTA!J10:AN10,LTA!J$101:AN$101,LTA!J$103:AN$103)</f>
        <v>84.34</v>
      </c>
      <c r="U10" s="37">
        <f>SUMPRODUCT(LTA!J10:AN10,LTA!J$102:AN$102,LTA!J$103:AN$103)</f>
        <v>115.04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0.39</v>
      </c>
      <c r="AB10" s="75">
        <f>-STOA!N10</f>
        <v>-284.8</v>
      </c>
      <c r="AC10">
        <f t="shared" si="0"/>
        <v>12.884994334751894</v>
      </c>
      <c r="AD10">
        <f t="shared" si="1"/>
        <v>922.79591703133963</v>
      </c>
      <c r="AE10">
        <f>'IDT-1'!B10</f>
        <v>0</v>
      </c>
      <c r="AF10" s="24"/>
      <c r="AG10">
        <f t="shared" si="2"/>
        <v>922.79591703133963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-6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11.139239999999999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-7.1853790005614835</v>
      </c>
      <c r="M11">
        <f>EDWPCL!S11</f>
        <v>0</v>
      </c>
      <c r="N11">
        <f>'MSW BWN'!S11</f>
        <v>7.296681200000001</v>
      </c>
      <c r="O11">
        <f>BRPL_ISGS_exbus!DM11</f>
        <v>777.53949163064044</v>
      </c>
      <c r="P11" s="36">
        <v>118.01589843554756</v>
      </c>
      <c r="Q11" s="36">
        <v>38.25</v>
      </c>
      <c r="R11" s="38">
        <v>0</v>
      </c>
      <c r="S11" s="38">
        <v>0</v>
      </c>
      <c r="T11" s="37">
        <f>SUMPRODUCT(LTA!J11:AN11,LTA!J$101:AN$101,LTA!J$103:AN$103)</f>
        <v>87.67</v>
      </c>
      <c r="U11" s="37">
        <f>SUMPRODUCT(LTA!J11:AN11,LTA!J$102:AN$102,LTA!J$103:AN$103)</f>
        <v>112.54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0.39</v>
      </c>
      <c r="AB11" s="75">
        <f>-STOA!N11</f>
        <v>-284.8</v>
      </c>
      <c r="AC11">
        <f t="shared" si="0"/>
        <v>13.01560272549106</v>
      </c>
      <c r="AD11">
        <f t="shared" si="1"/>
        <v>913.86421917487485</v>
      </c>
      <c r="AE11">
        <f>'IDT-1'!B11</f>
        <v>0</v>
      </c>
      <c r="AF11" s="24"/>
      <c r="AG11">
        <f t="shared" si="2"/>
        <v>913.86421917487485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-18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11.139239999999999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-7.1989785415298355</v>
      </c>
      <c r="M12">
        <f>EDWPCL!S12</f>
        <v>0</v>
      </c>
      <c r="N12">
        <f>'MSW BWN'!S12</f>
        <v>7.4020423999999991</v>
      </c>
      <c r="O12">
        <f>BRPL_ISGS_exbus!DM12</f>
        <v>781.643523381465</v>
      </c>
      <c r="P12" s="36">
        <v>118.01589843554756</v>
      </c>
      <c r="Q12" s="36">
        <v>38.25</v>
      </c>
      <c r="R12" s="38">
        <v>0</v>
      </c>
      <c r="S12" s="38">
        <v>0</v>
      </c>
      <c r="T12" s="37">
        <f>SUMPRODUCT(LTA!J12:AN12,LTA!J$101:AN$101,LTA!J$103:AN$103)</f>
        <v>87.01</v>
      </c>
      <c r="U12" s="37">
        <f>SUMPRODUCT(LTA!J12:AN12,LTA!J$102:AN$102,LTA!J$103:AN$103)</f>
        <v>111.54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0.39</v>
      </c>
      <c r="AB12" s="75">
        <f>-STOA!N12</f>
        <v>-284.8</v>
      </c>
      <c r="AC12">
        <f t="shared" si="0"/>
        <v>13.130315565108296</v>
      </c>
      <c r="AD12">
        <f t="shared" si="1"/>
        <v>905.28529974511366</v>
      </c>
      <c r="AE12">
        <f>'IDT-1'!B12</f>
        <v>0</v>
      </c>
      <c r="AF12" s="24"/>
      <c r="AG12">
        <f t="shared" si="2"/>
        <v>905.28529974511366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-29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11.139239999999999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-7.1989785415298355</v>
      </c>
      <c r="M13">
        <f>EDWPCL!S13</f>
        <v>0</v>
      </c>
      <c r="N13">
        <f>'MSW BWN'!S13</f>
        <v>7.6579195999999987</v>
      </c>
      <c r="O13">
        <f>BRPL_ISGS_exbus!DM13</f>
        <v>796.95748693290841</v>
      </c>
      <c r="P13" s="36">
        <v>118.02</v>
      </c>
      <c r="Q13" s="36">
        <v>38.25</v>
      </c>
      <c r="R13" s="38">
        <v>0</v>
      </c>
      <c r="S13" s="38">
        <v>0</v>
      </c>
      <c r="T13" s="37">
        <f>SUMPRODUCT(LTA!J13:AN13,LTA!J$101:AN$101,LTA!J$103:AN$103)</f>
        <v>80.67</v>
      </c>
      <c r="U13" s="37">
        <f>SUMPRODUCT(LTA!J13:AN13,LTA!J$102:AN$102,LTA!J$103:AN$103)</f>
        <v>121.54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0.39</v>
      </c>
      <c r="AB13" s="75">
        <f>-STOA!N13</f>
        <v>-284.8</v>
      </c>
      <c r="AC13">
        <f t="shared" si="0"/>
        <v>13.63919814728227</v>
      </c>
      <c r="AD13">
        <f t="shared" si="1"/>
        <v>883.01035947883543</v>
      </c>
      <c r="AE13">
        <f>'IDT-1'!B13</f>
        <v>0</v>
      </c>
      <c r="AF13" s="24"/>
      <c r="AG13">
        <f t="shared" si="2"/>
        <v>883.01035947883543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-70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11.139239999999999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-7.1989785415298355</v>
      </c>
      <c r="M14">
        <f>EDWPCL!S14</f>
        <v>0</v>
      </c>
      <c r="N14">
        <f>'MSW BWN'!S14</f>
        <v>7.5224551999999996</v>
      </c>
      <c r="O14">
        <f>BRPL_ISGS_exbus!DM14</f>
        <v>801.12869029599915</v>
      </c>
      <c r="P14" s="36">
        <v>118.01652854613853</v>
      </c>
      <c r="Q14" s="36">
        <v>38.25</v>
      </c>
      <c r="R14" s="38">
        <v>0</v>
      </c>
      <c r="S14" s="38">
        <v>0</v>
      </c>
      <c r="T14" s="37">
        <f>SUMPRODUCT(LTA!J14:AN14,LTA!J$101:AN$101,LTA!J$103:AN$103)</f>
        <v>79.66</v>
      </c>
      <c r="U14" s="37">
        <f>SUMPRODUCT(LTA!J14:AN14,LTA!J$102:AN$102,LTA!J$103:AN$103)</f>
        <v>120.04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0.39</v>
      </c>
      <c r="AB14" s="75">
        <f>-STOA!N14</f>
        <v>-284.8</v>
      </c>
      <c r="AC14">
        <f t="shared" si="0"/>
        <v>13.71128329843402</v>
      </c>
      <c r="AD14">
        <f t="shared" si="1"/>
        <v>877.46054183691297</v>
      </c>
      <c r="AE14">
        <f>'IDT-1'!B14</f>
        <v>0</v>
      </c>
      <c r="AF14" s="24"/>
      <c r="AG14">
        <f t="shared" si="2"/>
        <v>877.46054183691297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-77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11.139239999999999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-7.1989785415298355</v>
      </c>
      <c r="M15">
        <f>EDWPCL!S15</f>
        <v>0</v>
      </c>
      <c r="N15">
        <f>'MSW BWN'!S15</f>
        <v>7.6027303999999996</v>
      </c>
      <c r="O15">
        <f>BRPL_ISGS_exbus!DM15</f>
        <v>828.37590095520716</v>
      </c>
      <c r="P15" s="36">
        <v>118.01652854613853</v>
      </c>
      <c r="Q15" s="36">
        <v>14.48</v>
      </c>
      <c r="R15" s="38">
        <v>0</v>
      </c>
      <c r="S15" s="38">
        <v>0</v>
      </c>
      <c r="T15" s="37">
        <f>SUMPRODUCT(LTA!J15:AN15,LTA!J$101:AN$101,LTA!J$103:AN$103)</f>
        <v>78.67</v>
      </c>
      <c r="U15" s="37">
        <f>SUMPRODUCT(LTA!J15:AN15,LTA!J$102:AN$102,LTA!J$103:AN$103)</f>
        <v>119.04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0.39</v>
      </c>
      <c r="AB15" s="75">
        <f>-STOA!N15</f>
        <v>-284.8</v>
      </c>
      <c r="AC15">
        <f t="shared" si="0"/>
        <v>13.419488501555362</v>
      </c>
      <c r="AD15">
        <f t="shared" si="1"/>
        <v>915.31982249299972</v>
      </c>
      <c r="AE15">
        <f>'IDT-1'!B15</f>
        <v>0</v>
      </c>
      <c r="AF15" s="24"/>
      <c r="AG15">
        <f t="shared" si="2"/>
        <v>915.31982249299972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-41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11.139239999999999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-7.1989785415298355</v>
      </c>
      <c r="M16">
        <f>EDWPCL!S16</f>
        <v>0</v>
      </c>
      <c r="N16">
        <f>'MSW BWN'!S16</f>
        <v>7.3853184000000001</v>
      </c>
      <c r="O16">
        <f>BRPL_ISGS_exbus!DM16</f>
        <v>833.9601132389281</v>
      </c>
      <c r="P16" s="36">
        <v>118.02</v>
      </c>
      <c r="Q16" s="36">
        <v>14.48</v>
      </c>
      <c r="R16" s="38">
        <v>0</v>
      </c>
      <c r="S16" s="38">
        <v>0</v>
      </c>
      <c r="T16" s="37">
        <f>SUMPRODUCT(LTA!J16:AN16,LTA!J$101:AN$101,LTA!J$103:AN$103)</f>
        <v>77.33</v>
      </c>
      <c r="U16" s="37">
        <f>SUMPRODUCT(LTA!J16:AN16,LTA!J$102:AN$102,LTA!J$103:AN$103)</f>
        <v>118.04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0.39</v>
      </c>
      <c r="AB16" s="75">
        <f>-STOA!N16</f>
        <v>-284.8</v>
      </c>
      <c r="AC16">
        <f t="shared" si="0"/>
        <v>13.47882741505061</v>
      </c>
      <c r="AD16">
        <f t="shared" si="1"/>
        <v>914.29075531708679</v>
      </c>
      <c r="AE16">
        <f>'IDT-1'!B16</f>
        <v>0</v>
      </c>
      <c r="AF16" s="24"/>
      <c r="AG16">
        <f t="shared" si="2"/>
        <v>914.29075531708679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-45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11.139239999999999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-7.1989785415298355</v>
      </c>
      <c r="M17">
        <f>EDWPCL!S17</f>
        <v>0</v>
      </c>
      <c r="N17">
        <f>'MSW BWN'!S17</f>
        <v>7.4421799999999996</v>
      </c>
      <c r="O17">
        <f>BRPL_ISGS_exbus!DM17</f>
        <v>833.9601132389281</v>
      </c>
      <c r="P17" s="36">
        <v>118.02</v>
      </c>
      <c r="Q17" s="36">
        <v>14.48</v>
      </c>
      <c r="R17" s="38">
        <v>0</v>
      </c>
      <c r="S17" s="38">
        <v>0</v>
      </c>
      <c r="T17" s="37">
        <f>SUMPRODUCT(LTA!J17:AN17,LTA!J$101:AN$101,LTA!J$103:AN$103)</f>
        <v>68</v>
      </c>
      <c r="U17" s="37">
        <f>SUMPRODUCT(LTA!J17:AN17,LTA!J$102:AN$102,LTA!J$103:AN$103)</f>
        <v>116.54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0.39</v>
      </c>
      <c r="AB17" s="75">
        <f>-STOA!N17</f>
        <v>-284.8</v>
      </c>
      <c r="AC17">
        <f t="shared" si="0"/>
        <v>13.701765888311506</v>
      </c>
      <c r="AD17">
        <f t="shared" si="1"/>
        <v>866.29467844382611</v>
      </c>
      <c r="AE17">
        <f>'IDT-1'!B17</f>
        <v>0</v>
      </c>
      <c r="AF17" s="24"/>
      <c r="AG17">
        <f t="shared" si="2"/>
        <v>866.29467844382611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-82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11.139239999999999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-7.1989785415298355</v>
      </c>
      <c r="M18">
        <f>EDWPCL!S18</f>
        <v>0</v>
      </c>
      <c r="N18">
        <f>'MSW BWN'!S18</f>
        <v>7.5224551999999996</v>
      </c>
      <c r="O18">
        <f>BRPL_ISGS_exbus!DM18</f>
        <v>833.9601132389281</v>
      </c>
      <c r="P18" s="36">
        <v>118.02</v>
      </c>
      <c r="Q18" s="36">
        <v>14.48</v>
      </c>
      <c r="R18" s="38">
        <v>0</v>
      </c>
      <c r="S18" s="38">
        <v>0</v>
      </c>
      <c r="T18" s="37">
        <f>SUMPRODUCT(LTA!J18:AN18,LTA!J$101:AN$101,LTA!J$103:AN$103)</f>
        <v>66.989999999999995</v>
      </c>
      <c r="U18" s="37">
        <f>SUMPRODUCT(LTA!J18:AN18,LTA!J$102:AN$102,LTA!J$103:AN$103)</f>
        <v>114.64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0.39</v>
      </c>
      <c r="AB18" s="75">
        <f>-STOA!N18</f>
        <v>-284.8</v>
      </c>
      <c r="AC18">
        <f t="shared" si="0"/>
        <v>13.610226938192396</v>
      </c>
      <c r="AD18">
        <f t="shared" si="1"/>
        <v>871.55649259394534</v>
      </c>
      <c r="AE18">
        <f>'IDT-1'!B18</f>
        <v>0</v>
      </c>
      <c r="AF18" s="24"/>
      <c r="AG18">
        <f t="shared" si="2"/>
        <v>871.55649259394534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-74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11.139239999999999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-6.7686333520494113</v>
      </c>
      <c r="M19">
        <f>EDWPCL!S19</f>
        <v>0</v>
      </c>
      <c r="N19">
        <f>'MSW BWN'!S19</f>
        <v>7.5140931999999996</v>
      </c>
      <c r="O19">
        <f>BRPL_ISGS_exbus!DM19</f>
        <v>833.9601132389281</v>
      </c>
      <c r="P19" s="36">
        <v>118.02</v>
      </c>
      <c r="Q19" s="36">
        <v>14.48</v>
      </c>
      <c r="R19" s="38">
        <v>0</v>
      </c>
      <c r="S19" s="38">
        <v>0</v>
      </c>
      <c r="T19" s="37">
        <f>SUMPRODUCT(LTA!J19:AN19,LTA!J$101:AN$101,LTA!J$103:AN$103)</f>
        <v>71</v>
      </c>
      <c r="U19" s="37">
        <f>SUMPRODUCT(LTA!J19:AN19,LTA!J$102:AN$102,LTA!J$103:AN$103)</f>
        <v>105.64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0.39</v>
      </c>
      <c r="AB19" s="75">
        <f>-STOA!N19</f>
        <v>-284.8</v>
      </c>
      <c r="AC19">
        <f t="shared" si="0"/>
        <v>13.225748866420595</v>
      </c>
      <c r="AD19">
        <f t="shared" si="1"/>
        <v>907.37295385519747</v>
      </c>
      <c r="AE19">
        <f>'IDT-1'!B19</f>
        <v>0</v>
      </c>
      <c r="AF19" s="24"/>
      <c r="AG19">
        <f t="shared" si="2"/>
        <v>907.37295385519747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-34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11.139239999999999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-6.9610140370578337</v>
      </c>
      <c r="M20">
        <f>EDWPCL!S20</f>
        <v>0</v>
      </c>
      <c r="N20">
        <f>'MSW BWN'!S20</f>
        <v>7.6662815999999987</v>
      </c>
      <c r="O20">
        <f>BRPL_ISGS_exbus!DM20</f>
        <v>839.91826004778886</v>
      </c>
      <c r="P20" s="36">
        <v>118.02</v>
      </c>
      <c r="Q20" s="36">
        <v>14.48</v>
      </c>
      <c r="R20" s="38">
        <v>0</v>
      </c>
      <c r="S20" s="38">
        <v>0</v>
      </c>
      <c r="T20" s="37">
        <f>SUMPRODUCT(LTA!J20:AN20,LTA!J$101:AN$101,LTA!J$103:AN$103)</f>
        <v>70.67</v>
      </c>
      <c r="U20" s="37">
        <f>SUMPRODUCT(LTA!J20:AN20,LTA!J$102:AN$102,LTA!J$103:AN$103)</f>
        <v>103.64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0.39</v>
      </c>
      <c r="AB20" s="75">
        <f>-STOA!N20</f>
        <v>-284.8</v>
      </c>
      <c r="AC20">
        <f t="shared" si="0"/>
        <v>13.140537161152508</v>
      </c>
      <c r="AD20">
        <f t="shared" si="1"/>
        <v>925.04612008431809</v>
      </c>
      <c r="AE20">
        <f>'IDT-1'!B20</f>
        <v>0</v>
      </c>
      <c r="AF20" s="24"/>
      <c r="AG20">
        <f t="shared" si="2"/>
        <v>925.04612008431809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-20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11.139239999999999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-7.1989785415298355</v>
      </c>
      <c r="M21">
        <f>EDWPCL!S21</f>
        <v>0</v>
      </c>
      <c r="N21">
        <f>'MSW BWN'!S21</f>
        <v>7.6027303999999996</v>
      </c>
      <c r="O21">
        <f>BRPL_ISGS_exbus!DM21</f>
        <v>818.88292178560721</v>
      </c>
      <c r="P21" s="36">
        <v>118.02</v>
      </c>
      <c r="Q21" s="36">
        <v>14.48</v>
      </c>
      <c r="R21" s="38">
        <v>0</v>
      </c>
      <c r="S21" s="38">
        <v>0</v>
      </c>
      <c r="T21" s="37">
        <f>SUMPRODUCT(LTA!J21:AN21,LTA!J$101:AN$101,LTA!J$103:AN$103)</f>
        <v>70.010000000000005</v>
      </c>
      <c r="U21" s="37">
        <f>SUMPRODUCT(LTA!J21:AN21,LTA!J$102:AN$102,LTA!J$103:AN$103)</f>
        <v>101.68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0.39</v>
      </c>
      <c r="AB21" s="75">
        <f>-STOA!N21</f>
        <v>-284.8</v>
      </c>
      <c r="AC21">
        <f t="shared" si="0"/>
        <v>12.773891170022708</v>
      </c>
      <c r="AD21">
        <f t="shared" si="1"/>
        <v>921.455912108794</v>
      </c>
      <c r="AE21">
        <f>'IDT-1'!B21</f>
        <v>0</v>
      </c>
      <c r="AF21" s="24"/>
      <c r="AG21">
        <f t="shared" si="2"/>
        <v>921.455912108794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11.139239999999999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-6.7776586187535104</v>
      </c>
      <c r="M22">
        <f>EDWPCL!S22</f>
        <v>0</v>
      </c>
      <c r="N22">
        <f>'MSW BWN'!S22</f>
        <v>7.6980571999999983</v>
      </c>
      <c r="O22">
        <f>BRPL_ISGS_exbus!DM22</f>
        <v>835.48225965444942</v>
      </c>
      <c r="P22" s="36">
        <v>118.02</v>
      </c>
      <c r="Q22" s="36">
        <v>14.48</v>
      </c>
      <c r="R22" s="38">
        <v>0</v>
      </c>
      <c r="S22" s="38">
        <v>0</v>
      </c>
      <c r="T22" s="37">
        <f>SUMPRODUCT(LTA!J22:AN22,LTA!J$101:AN$101,LTA!J$103:AN$103)</f>
        <v>70.010000000000005</v>
      </c>
      <c r="U22" s="37">
        <f>SUMPRODUCT(LTA!J22:AN22,LTA!J$102:AN$102,LTA!J$103:AN$103)</f>
        <v>100.18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0.39</v>
      </c>
      <c r="AB22" s="75">
        <f>-STOA!N22</f>
        <v>-284.8</v>
      </c>
      <c r="AC22">
        <f t="shared" si="0"/>
        <v>12.897957285722507</v>
      </c>
      <c r="AD22">
        <f t="shared" si="1"/>
        <v>936.94783058471273</v>
      </c>
      <c r="AE22">
        <f>'IDT-1'!B22</f>
        <v>0</v>
      </c>
      <c r="AF22" s="24"/>
      <c r="AG22">
        <f t="shared" si="2"/>
        <v>936.94783058471273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11.139239999999999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-7.1989785415298355</v>
      </c>
      <c r="M23">
        <f>EDWPCL!S23</f>
        <v>0</v>
      </c>
      <c r="N23">
        <f>'MSW BWN'!S23</f>
        <v>7.6746435999999996</v>
      </c>
      <c r="O23">
        <f>BRPL_ISGS_exbus!DM23</f>
        <v>855.98219047603675</v>
      </c>
      <c r="P23" s="36">
        <v>118.02</v>
      </c>
      <c r="Q23" s="36">
        <v>38.25</v>
      </c>
      <c r="R23" s="38">
        <v>0</v>
      </c>
      <c r="S23" s="38">
        <v>0</v>
      </c>
      <c r="T23" s="37">
        <f>SUMPRODUCT(LTA!J23:AN23,LTA!J$101:AN$101,LTA!J$103:AN$103)</f>
        <v>71.33</v>
      </c>
      <c r="U23" s="37">
        <f>SUMPRODUCT(LTA!J23:AN23,LTA!J$102:AN$102,LTA!J$103:AN$103)</f>
        <v>106.68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-284.8</v>
      </c>
      <c r="AC23">
        <f t="shared" si="0"/>
        <v>13.432067832876095</v>
      </c>
      <c r="AD23">
        <f t="shared" si="1"/>
        <v>977.05891733637009</v>
      </c>
      <c r="AE23">
        <f>'IDT-1'!B23</f>
        <v>0</v>
      </c>
      <c r="AF23" s="24"/>
      <c r="AG23">
        <f t="shared" si="2"/>
        <v>977.05891733637009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-11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11.139239999999999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-7.1989785415298355</v>
      </c>
      <c r="M24">
        <f>EDWPCL!S24</f>
        <v>0</v>
      </c>
      <c r="N24">
        <f>'MSW BWN'!S24</f>
        <v>7.8184699999999987</v>
      </c>
      <c r="O24">
        <f>BRPL_ISGS_exbus!DM24</f>
        <v>869.8673849103086</v>
      </c>
      <c r="P24" s="36">
        <v>118.01652854613853</v>
      </c>
      <c r="Q24" s="36">
        <v>38.25</v>
      </c>
      <c r="R24" s="38">
        <v>0</v>
      </c>
      <c r="S24" s="38">
        <v>0</v>
      </c>
      <c r="T24" s="37">
        <f>SUMPRODUCT(LTA!J24:AN24,LTA!J$101:AN$101,LTA!J$103:AN$103)</f>
        <v>70.33</v>
      </c>
      <c r="U24" s="37">
        <f>SUMPRODUCT(LTA!J24:AN24,LTA!J$102:AN$102,LTA!J$103:AN$103)</f>
        <v>105.68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-284.8</v>
      </c>
      <c r="AC24">
        <f t="shared" si="0"/>
        <v>13.480471712697762</v>
      </c>
      <c r="AD24">
        <f t="shared" si="1"/>
        <v>1004.8660628369589</v>
      </c>
      <c r="AE24">
        <f>'IDT-1'!B24</f>
        <v>0</v>
      </c>
      <c r="AF24" s="24"/>
      <c r="AG24">
        <f t="shared" si="2"/>
        <v>1004.8660628369589</v>
      </c>
      <c r="AI24" s="34">
        <f>PXIL!H24</f>
        <v>0</v>
      </c>
      <c r="AJ24" s="34">
        <f>PXIL!N24</f>
        <v>0</v>
      </c>
      <c r="AK24" s="34">
        <f>RTM_IEX!H24</f>
        <v>4.83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11.139239999999999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-7.1625783267827083</v>
      </c>
      <c r="M25">
        <f>EDWPCL!S25</f>
        <v>0</v>
      </c>
      <c r="N25">
        <f>'MSW BWN'!S25</f>
        <v>7.6495575999999996</v>
      </c>
      <c r="O25">
        <f>BRPL_ISGS_exbus!DM25</f>
        <v>871.79503138463281</v>
      </c>
      <c r="P25" s="36">
        <v>118.01652854613853</v>
      </c>
      <c r="Q25" s="36">
        <v>38.25</v>
      </c>
      <c r="R25" s="38">
        <v>0</v>
      </c>
      <c r="S25" s="38">
        <v>0</v>
      </c>
      <c r="T25" s="37">
        <f>SUMPRODUCT(LTA!J25:AN25,LTA!J$101:AN$101,LTA!J$103:AN$103)</f>
        <v>73</v>
      </c>
      <c r="U25" s="37">
        <f>SUMPRODUCT(LTA!J25:AN25,LTA!J$102:AN$102,LTA!J$103:AN$103)</f>
        <v>105.18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-284.8</v>
      </c>
      <c r="AC25">
        <f t="shared" si="0"/>
        <v>13.578012726961743</v>
      </c>
      <c r="AD25">
        <f t="shared" si="1"/>
        <v>1016.4536561117661</v>
      </c>
      <c r="AE25">
        <f>'IDT-1'!B25</f>
        <v>0</v>
      </c>
      <c r="AF25" s="24"/>
      <c r="AG25">
        <f t="shared" si="2"/>
        <v>1016.4536561117661</v>
      </c>
      <c r="AI25" s="34">
        <f>PXIL!H25</f>
        <v>0</v>
      </c>
      <c r="AJ25" s="34">
        <f>PXIL!N25</f>
        <v>0</v>
      </c>
      <c r="AK25" s="34">
        <f>RTM_IEX!H25</f>
        <v>12.55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11.139239999999999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-7.1989785415298355</v>
      </c>
      <c r="M26">
        <f>EDWPCL!S26</f>
        <v>0</v>
      </c>
      <c r="N26">
        <f>'MSW BWN'!S26</f>
        <v>7.5776443999999996</v>
      </c>
      <c r="O26">
        <f>BRPL_ISGS_exbus!DM26</f>
        <v>887.90144376145815</v>
      </c>
      <c r="P26" s="36">
        <v>118.01589843554756</v>
      </c>
      <c r="Q26" s="36">
        <v>38.25</v>
      </c>
      <c r="R26" s="38">
        <v>0</v>
      </c>
      <c r="S26" s="38">
        <v>0</v>
      </c>
      <c r="T26" s="37">
        <f>SUMPRODUCT(LTA!J26:AN26,LTA!J$101:AN$101,LTA!J$103:AN$103)</f>
        <v>71.34</v>
      </c>
      <c r="U26" s="37">
        <f>SUMPRODUCT(LTA!J26:AN26,LTA!J$102:AN$102,LTA!J$103:AN$103)</f>
        <v>104.68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-284.8</v>
      </c>
      <c r="AC26">
        <f t="shared" si="0"/>
        <v>13.727285579078453</v>
      </c>
      <c r="AD26">
        <f t="shared" si="1"/>
        <v>1034.0018521111367</v>
      </c>
      <c r="AE26">
        <f>'IDT-1'!B26</f>
        <v>0</v>
      </c>
      <c r="AF26" s="24"/>
      <c r="AG26">
        <f t="shared" si="2"/>
        <v>1034.0018521111367</v>
      </c>
      <c r="AI26" s="34">
        <f>PXIL!H26</f>
        <v>0</v>
      </c>
      <c r="AJ26" s="34">
        <f>PXIL!N26</f>
        <v>0</v>
      </c>
      <c r="AK26" s="34">
        <f>RTM_IEX!H26</f>
        <v>16.41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11.139239999999999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</v>
      </c>
      <c r="J27">
        <f>Bawana_RLNG!P27</f>
        <v>0</v>
      </c>
      <c r="K27">
        <f>Bawana_Spot!P27</f>
        <v>0</v>
      </c>
      <c r="L27">
        <f>TWOMCL!O27</f>
        <v>-7.1989785415298355</v>
      </c>
      <c r="M27">
        <f>EDWPCL!S27</f>
        <v>0</v>
      </c>
      <c r="N27">
        <f>'MSW BWN'!S27</f>
        <v>7.8268319999999987</v>
      </c>
      <c r="O27">
        <f>BRPL_ISGS_exbus!DM27</f>
        <v>918.33129632956877</v>
      </c>
      <c r="P27" s="36">
        <v>118.01</v>
      </c>
      <c r="Q27" s="36">
        <v>38.25</v>
      </c>
      <c r="R27" s="38">
        <v>0</v>
      </c>
      <c r="S27" s="38">
        <v>0</v>
      </c>
      <c r="T27" s="37">
        <f>SUMPRODUCT(LTA!J27:AN27,LTA!J$101:AN$101,LTA!J$103:AN$103)</f>
        <v>61.989999999999995</v>
      </c>
      <c r="U27" s="37">
        <f>SUMPRODUCT(LTA!J27:AN27,LTA!J$102:AN$102,LTA!J$103:AN$103)</f>
        <v>104.18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0.53</v>
      </c>
      <c r="AB27" s="75">
        <f>-STOA!N27</f>
        <v>-266.89999999999998</v>
      </c>
      <c r="AC27">
        <f t="shared" si="0"/>
        <v>13.71105357342466</v>
      </c>
      <c r="AD27">
        <f t="shared" si="1"/>
        <v>1068.0373362146145</v>
      </c>
      <c r="AE27">
        <f>'IDT-1'!B27</f>
        <v>0</v>
      </c>
      <c r="AF27" s="24"/>
      <c r="AG27">
        <f t="shared" si="2"/>
        <v>1068.0373362146145</v>
      </c>
      <c r="AI27" s="34">
        <f>PXIL!H27</f>
        <v>0</v>
      </c>
      <c r="AJ27" s="34">
        <f>PXIL!N27</f>
        <v>0</v>
      </c>
      <c r="AK27" s="34">
        <f>RTM_IEX!H27</f>
        <v>11.59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11.139239999999999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</v>
      </c>
      <c r="J28">
        <f>Bawana_RLNG!P28</f>
        <v>0</v>
      </c>
      <c r="K28">
        <f>Bawana_Spot!P28</f>
        <v>0</v>
      </c>
      <c r="L28">
        <f>TWOMCL!O28</f>
        <v>-6.8240516563728253</v>
      </c>
      <c r="M28">
        <f>EDWPCL!S28</f>
        <v>0</v>
      </c>
      <c r="N28">
        <f>'MSW BWN'!S28</f>
        <v>7.9238311999999995</v>
      </c>
      <c r="O28">
        <f>BRPL_ISGS_exbus!DM28</f>
        <v>950.36432604478534</v>
      </c>
      <c r="P28" s="36">
        <v>114.66000000000001</v>
      </c>
      <c r="Q28" s="36">
        <v>38.25</v>
      </c>
      <c r="R28" s="38">
        <v>2.5999999999999996</v>
      </c>
      <c r="S28" s="38">
        <v>0</v>
      </c>
      <c r="T28" s="37">
        <f>SUMPRODUCT(LTA!J28:AN28,LTA!J$101:AN$101,LTA!J$103:AN$103)</f>
        <v>61.02</v>
      </c>
      <c r="U28" s="37">
        <f>SUMPRODUCT(LTA!J28:AN28,LTA!J$102:AN$102,LTA!J$103:AN$103)</f>
        <v>103.18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0.53</v>
      </c>
      <c r="AB28" s="75">
        <f>-STOA!N28</f>
        <v>-266.89999999999998</v>
      </c>
      <c r="AC28">
        <f t="shared" si="0"/>
        <v>14.003557751533013</v>
      </c>
      <c r="AD28">
        <f t="shared" si="1"/>
        <v>1103.3197878368799</v>
      </c>
      <c r="AE28">
        <f>'IDT-1'!B28</f>
        <v>0</v>
      </c>
      <c r="AF28" s="24"/>
      <c r="AG28">
        <f t="shared" si="2"/>
        <v>1103.3197878368799</v>
      </c>
      <c r="AI28" s="34">
        <f>PXIL!H28</f>
        <v>0</v>
      </c>
      <c r="AJ28" s="34">
        <f>PXIL!N28</f>
        <v>0</v>
      </c>
      <c r="AK28" s="34">
        <f>RTM_IEX!H28</f>
        <v>17.38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11.139239999999999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</v>
      </c>
      <c r="J29">
        <f>Bawana_RLNG!P29</f>
        <v>0</v>
      </c>
      <c r="K29">
        <f>Bawana_Spot!P29</f>
        <v>0</v>
      </c>
      <c r="L29">
        <f>TWOMCL!O29</f>
        <v>-6.5889197080291986</v>
      </c>
      <c r="M29">
        <f>EDWPCL!S29</f>
        <v>0</v>
      </c>
      <c r="N29">
        <f>'MSW BWN'!S29</f>
        <v>7.6980571999999983</v>
      </c>
      <c r="O29">
        <f>BRPL_ISGS_exbus!DM29</f>
        <v>954.23510477353534</v>
      </c>
      <c r="P29" s="36">
        <v>118.01</v>
      </c>
      <c r="Q29" s="36">
        <v>38.25561756498751</v>
      </c>
      <c r="R29" s="38">
        <v>9.17</v>
      </c>
      <c r="S29" s="38">
        <v>0</v>
      </c>
      <c r="T29" s="37">
        <f>SUMPRODUCT(LTA!J29:AN29,LTA!J$101:AN$101,LTA!J$103:AN$103)</f>
        <v>56.01</v>
      </c>
      <c r="U29" s="37">
        <f>SUMPRODUCT(LTA!J29:AN29,LTA!J$102:AN$102,LTA!J$103:AN$103)</f>
        <v>92.710000000000008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0.53</v>
      </c>
      <c r="AB29" s="75">
        <f>-STOA!N29</f>
        <v>-266.89999999999998</v>
      </c>
      <c r="AC29">
        <f t="shared" si="0"/>
        <v>14.11530713897983</v>
      </c>
      <c r="AD29">
        <f t="shared" si="1"/>
        <v>1116.9837926915138</v>
      </c>
      <c r="AE29">
        <f>'IDT-1'!B29</f>
        <v>0</v>
      </c>
      <c r="AF29" s="24"/>
      <c r="AG29">
        <f t="shared" si="2"/>
        <v>1116.9837926915138</v>
      </c>
      <c r="AI29" s="34">
        <f>PXIL!H29</f>
        <v>0</v>
      </c>
      <c r="AJ29" s="34">
        <f>PXIL!N29</f>
        <v>0</v>
      </c>
      <c r="AK29" s="34">
        <f>RTM_IEX!H29</f>
        <v>32.83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11.139239999999999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</v>
      </c>
      <c r="J30">
        <f>Bawana_RLNG!P30</f>
        <v>0</v>
      </c>
      <c r="K30">
        <f>Bawana_Spot!P30</f>
        <v>0</v>
      </c>
      <c r="L30">
        <f>TWOMCL!O30</f>
        <v>-7.1989785415298355</v>
      </c>
      <c r="M30">
        <f>EDWPCL!S30</f>
        <v>0</v>
      </c>
      <c r="N30">
        <f>'MSW BWN'!S30</f>
        <v>7.7950563999999982</v>
      </c>
      <c r="O30">
        <f>BRPL_ISGS_exbus!DM30</f>
        <v>954.23510477353534</v>
      </c>
      <c r="P30" s="36">
        <v>118.01</v>
      </c>
      <c r="Q30" s="36">
        <v>38.25561756498751</v>
      </c>
      <c r="R30" s="38">
        <v>20.410000000000004</v>
      </c>
      <c r="S30" s="38">
        <v>0</v>
      </c>
      <c r="T30" s="37">
        <f>SUMPRODUCT(LTA!J30:AN30,LTA!J$101:AN$101,LTA!J$103:AN$103)</f>
        <v>58.17</v>
      </c>
      <c r="U30" s="37">
        <f>SUMPRODUCT(LTA!J30:AN30,LTA!J$102:AN$102,LTA!J$103:AN$103)</f>
        <v>90.710000000000008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0.53</v>
      </c>
      <c r="AB30" s="75">
        <f>-STOA!N30</f>
        <v>-266.89999999999998</v>
      </c>
      <c r="AC30">
        <f t="shared" si="0"/>
        <v>14.363041836859875</v>
      </c>
      <c r="AD30">
        <f t="shared" si="1"/>
        <v>1145.0029983601335</v>
      </c>
      <c r="AE30">
        <f>'IDT-1'!B30</f>
        <v>0</v>
      </c>
      <c r="AF30" s="24"/>
      <c r="AG30">
        <f t="shared" si="2"/>
        <v>1145.0029983601335</v>
      </c>
      <c r="AI30" s="34">
        <f>PXIL!H30</f>
        <v>0</v>
      </c>
      <c r="AJ30" s="34">
        <f>PXIL!N30</f>
        <v>0</v>
      </c>
      <c r="AK30" s="34">
        <f>RTM_IEX!H30</f>
        <v>50.21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11.139239999999999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</v>
      </c>
      <c r="J31">
        <f>Bawana_RLNG!P31</f>
        <v>0</v>
      </c>
      <c r="K31">
        <f>Bawana_Spot!P31</f>
        <v>0</v>
      </c>
      <c r="L31">
        <f>TWOMCL!O31</f>
        <v>-7.1902874789444136</v>
      </c>
      <c r="M31">
        <f>EDWPCL!S31</f>
        <v>0</v>
      </c>
      <c r="N31">
        <f>'MSW BWN'!S31</f>
        <v>7.8669695999999991</v>
      </c>
      <c r="O31">
        <f>BRPL_ISGS_exbus!DM31</f>
        <v>954.23510477353534</v>
      </c>
      <c r="P31" s="36">
        <v>118.01</v>
      </c>
      <c r="Q31" s="36">
        <v>38.25561756498751</v>
      </c>
      <c r="R31" s="38">
        <v>27.5</v>
      </c>
      <c r="S31" s="38">
        <v>0</v>
      </c>
      <c r="T31" s="37">
        <f>SUMPRODUCT(LTA!J31:AN31,LTA!J$101:AN$101,LTA!J$103:AN$103)</f>
        <v>65.69</v>
      </c>
      <c r="U31" s="37">
        <f>SUMPRODUCT(LTA!J31:AN31,LTA!J$102:AN$102,LTA!J$103:AN$103)</f>
        <v>75.710000000000008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0.57999999999999996</v>
      </c>
      <c r="AB31" s="75">
        <f>-STOA!N31</f>
        <v>-266.89999999999998</v>
      </c>
      <c r="AC31">
        <f t="shared" si="0"/>
        <v>14.539132284377915</v>
      </c>
      <c r="AD31">
        <f t="shared" si="1"/>
        <v>1165.8075121752006</v>
      </c>
      <c r="AE31">
        <f>'IDT-1'!B31</f>
        <v>0</v>
      </c>
      <c r="AF31" s="24"/>
      <c r="AG31">
        <f t="shared" si="2"/>
        <v>1165.8075121752006</v>
      </c>
      <c r="AI31" s="34">
        <f>PXIL!H31</f>
        <v>0</v>
      </c>
      <c r="AJ31" s="34">
        <f>PXIL!N31</f>
        <v>0</v>
      </c>
      <c r="AK31" s="34">
        <f>RTM_IEX!H31</f>
        <v>71.45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11.139239999999999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</v>
      </c>
      <c r="J32">
        <f>Bawana_RLNG!P32</f>
        <v>0</v>
      </c>
      <c r="K32">
        <f>Bawana_Spot!P32</f>
        <v>0</v>
      </c>
      <c r="L32">
        <f>TWOMCL!O32</f>
        <v>-7.1989785415298355</v>
      </c>
      <c r="M32">
        <f>EDWPCL!S32</f>
        <v>0</v>
      </c>
      <c r="N32">
        <f>'MSW BWN'!S32</f>
        <v>7.7699703999999983</v>
      </c>
      <c r="O32">
        <f>BRPL_ISGS_exbus!DM32</f>
        <v>951.33244273704088</v>
      </c>
      <c r="P32" s="36">
        <v>118.01</v>
      </c>
      <c r="Q32" s="36">
        <v>38.25561756498751</v>
      </c>
      <c r="R32" s="38">
        <v>29</v>
      </c>
      <c r="S32" s="38">
        <v>0</v>
      </c>
      <c r="T32" s="37">
        <f>SUMPRODUCT(LTA!J32:AN32,LTA!J$101:AN$101,LTA!J$103:AN$103)</f>
        <v>85.539999999999992</v>
      </c>
      <c r="U32" s="37">
        <f>SUMPRODUCT(LTA!J32:AN32,LTA!J$102:AN$102,LTA!J$103:AN$103)</f>
        <v>73.25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0.57999999999999996</v>
      </c>
      <c r="AB32" s="75">
        <f>-STOA!N32</f>
        <v>-266.89999999999998</v>
      </c>
      <c r="AC32">
        <f t="shared" si="0"/>
        <v>14.79431675335332</v>
      </c>
      <c r="AD32">
        <f t="shared" si="1"/>
        <v>1195.9139754071452</v>
      </c>
      <c r="AE32">
        <f>'IDT-1'!B32</f>
        <v>0</v>
      </c>
      <c r="AF32" s="24"/>
      <c r="AG32">
        <f t="shared" si="2"/>
        <v>1195.9139754071452</v>
      </c>
      <c r="AI32" s="34">
        <f>PXIL!H32</f>
        <v>0</v>
      </c>
      <c r="AJ32" s="34">
        <f>PXIL!N32</f>
        <v>0</v>
      </c>
      <c r="AK32" s="34">
        <f>RTM_IEX!H32</f>
        <v>85.93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11.139239999999999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</v>
      </c>
      <c r="J33">
        <f>Bawana_RLNG!P33</f>
        <v>0</v>
      </c>
      <c r="K33">
        <f>Bawana_Spot!P33</f>
        <v>0</v>
      </c>
      <c r="L33">
        <f>TWOMCL!O33</f>
        <v>-7.1659034250421119</v>
      </c>
      <c r="M33">
        <f>EDWPCL!S33</f>
        <v>0</v>
      </c>
      <c r="N33">
        <f>'MSW BWN'!S33</f>
        <v>7.7465567999999987</v>
      </c>
      <c r="O33">
        <f>BRPL_ISGS_exbus!DM33</f>
        <v>954.14188222098051</v>
      </c>
      <c r="P33" s="36">
        <v>118.01</v>
      </c>
      <c r="Q33" s="36">
        <v>38.25</v>
      </c>
      <c r="R33" s="38">
        <v>30</v>
      </c>
      <c r="S33" s="38">
        <v>0</v>
      </c>
      <c r="T33" s="37">
        <f>SUMPRODUCT(LTA!J33:AN33,LTA!J$101:AN$101,LTA!J$103:AN$103)</f>
        <v>108.08</v>
      </c>
      <c r="U33" s="37">
        <f>SUMPRODUCT(LTA!J33:AN33,LTA!J$102:AN$102,LTA!J$103:AN$103)</f>
        <v>69.78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0.57999999999999996</v>
      </c>
      <c r="AB33" s="75">
        <f>-STOA!N33</f>
        <v>-266.89999999999998</v>
      </c>
      <c r="AC33">
        <f t="shared" si="0"/>
        <v>15.32659999870398</v>
      </c>
      <c r="AD33">
        <f t="shared" si="1"/>
        <v>1258.8151755972342</v>
      </c>
      <c r="AE33">
        <f>'IDT-1'!B33</f>
        <v>0</v>
      </c>
      <c r="AF33" s="24"/>
      <c r="AG33">
        <f t="shared" si="2"/>
        <v>1258.8151755972342</v>
      </c>
      <c r="AI33" s="34">
        <f>PXIL!H33</f>
        <v>0</v>
      </c>
      <c r="AJ33" s="34">
        <f>PXIL!N33</f>
        <v>0</v>
      </c>
      <c r="AK33" s="34">
        <f>RTM_IEX!H33</f>
        <v>126.48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11.139239999999999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</v>
      </c>
      <c r="J34">
        <f>Bawana_RLNG!P34</f>
        <v>0</v>
      </c>
      <c r="K34">
        <f>Bawana_Spot!P34</f>
        <v>0</v>
      </c>
      <c r="L34">
        <f>TWOMCL!O34</f>
        <v>-6.9686142616507594</v>
      </c>
      <c r="M34">
        <f>EDWPCL!S34</f>
        <v>0</v>
      </c>
      <c r="N34">
        <f>'MSW BWN'!S34</f>
        <v>7.7549187999999978</v>
      </c>
      <c r="O34">
        <f>BRPL_ISGS_exbus!DM34</f>
        <v>989.16899271629927</v>
      </c>
      <c r="P34" s="36">
        <v>118.01</v>
      </c>
      <c r="Q34" s="36">
        <v>38.249999999999993</v>
      </c>
      <c r="R34" s="38">
        <v>30.999999999999993</v>
      </c>
      <c r="S34" s="38">
        <v>0</v>
      </c>
      <c r="T34" s="37">
        <f>SUMPRODUCT(LTA!J34:AN34,LTA!J$101:AN$101,LTA!J$103:AN$103)</f>
        <v>146.28</v>
      </c>
      <c r="U34" s="37">
        <f>SUMPRODUCT(LTA!J34:AN34,LTA!J$102:AN$102,LTA!J$103:AN$103)</f>
        <v>68.78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0.57999999999999996</v>
      </c>
      <c r="AB34" s="75">
        <f>-STOA!N34</f>
        <v>-266.89999999999998</v>
      </c>
      <c r="AC34">
        <f t="shared" si="0"/>
        <v>15.591422700044159</v>
      </c>
      <c r="AD34">
        <f t="shared" si="1"/>
        <v>1290.4731145546043</v>
      </c>
      <c r="AE34">
        <f>'IDT-1'!B34</f>
        <v>0</v>
      </c>
      <c r="AF34" s="24"/>
      <c r="AG34">
        <f t="shared" si="2"/>
        <v>1290.4731145546043</v>
      </c>
      <c r="AI34" s="34">
        <f>PXIL!H34</f>
        <v>0</v>
      </c>
      <c r="AJ34" s="34">
        <f>PXIL!N34</f>
        <v>0</v>
      </c>
      <c r="AK34" s="34">
        <f>RTM_IEX!H34</f>
        <v>84.97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11.139239999999999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</v>
      </c>
      <c r="J35">
        <f>Bawana_RLNG!P35</f>
        <v>0</v>
      </c>
      <c r="K35">
        <f>Bawana_Spot!P35</f>
        <v>0</v>
      </c>
      <c r="L35">
        <f>TWOMCL!O35</f>
        <v>-7.1989785415298355</v>
      </c>
      <c r="M35">
        <f>EDWPCL!S35</f>
        <v>0</v>
      </c>
      <c r="N35">
        <f>'MSW BWN'!S35</f>
        <v>7.5776443999999996</v>
      </c>
      <c r="O35">
        <f>BRPL_ISGS_exbus!DM35</f>
        <v>976.51884274698807</v>
      </c>
      <c r="P35" s="36">
        <v>118.02</v>
      </c>
      <c r="Q35" s="36">
        <v>38.249999999999993</v>
      </c>
      <c r="R35" s="38">
        <v>36.999999999999993</v>
      </c>
      <c r="S35" s="38">
        <v>0</v>
      </c>
      <c r="T35" s="37">
        <f>SUMPRODUCT(LTA!J35:AN35,LTA!J$101:AN$101,LTA!J$103:AN$103)</f>
        <v>187.78</v>
      </c>
      <c r="U35" s="37">
        <f>SUMPRODUCT(LTA!J35:AN35,LTA!J$102:AN$102,LTA!J$103:AN$103)</f>
        <v>67.28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0.97</v>
      </c>
      <c r="AB35" s="75">
        <f>-STOA!N35</f>
        <v>-266.89999999999998</v>
      </c>
      <c r="AC35">
        <f t="shared" si="0"/>
        <v>15.915871787490982</v>
      </c>
      <c r="AD35">
        <f t="shared" si="1"/>
        <v>1328.3108768179675</v>
      </c>
      <c r="AE35">
        <f>'IDT-1'!B35</f>
        <v>0</v>
      </c>
      <c r="AF35" s="24"/>
      <c r="AG35">
        <f t="shared" si="2"/>
        <v>1328.3108768179675</v>
      </c>
      <c r="AI35" s="34">
        <f>PXIL!H35</f>
        <v>0</v>
      </c>
      <c r="AJ35" s="34">
        <f>PXIL!N35</f>
        <v>0</v>
      </c>
      <c r="AK35" s="34">
        <f>RTM_IEX!H35</f>
        <v>89.79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11.139239999999999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</v>
      </c>
      <c r="J36">
        <f>Bawana_RLNG!P36</f>
        <v>0</v>
      </c>
      <c r="K36">
        <f>Bawana_Spot!P36</f>
        <v>0</v>
      </c>
      <c r="L36">
        <f>TWOMCL!O36</f>
        <v>-7.1989785415298355</v>
      </c>
      <c r="M36">
        <f>EDWPCL!S36</f>
        <v>0</v>
      </c>
      <c r="N36">
        <f>'MSW BWN'!S36</f>
        <v>7.5291447999999992</v>
      </c>
      <c r="O36">
        <f>BRPL_ISGS_exbus!DM36</f>
        <v>941.73123367143171</v>
      </c>
      <c r="P36" s="36">
        <v>118.02</v>
      </c>
      <c r="Q36" s="36">
        <v>38.249999999999993</v>
      </c>
      <c r="R36" s="38">
        <v>40</v>
      </c>
      <c r="S36" s="38">
        <v>0</v>
      </c>
      <c r="T36" s="37">
        <f>SUMPRODUCT(LTA!J36:AN36,LTA!J$101:AN$101,LTA!J$103:AN$103)</f>
        <v>230.53000000000003</v>
      </c>
      <c r="U36" s="37">
        <f>SUMPRODUCT(LTA!J36:AN36,LTA!J$102:AN$102,LTA!J$103:AN$103)</f>
        <v>65.78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0.97</v>
      </c>
      <c r="AB36" s="75">
        <f>-STOA!N36</f>
        <v>-266.89999999999998</v>
      </c>
      <c r="AC36">
        <f t="shared" si="0"/>
        <v>16.051732474616308</v>
      </c>
      <c r="AD36">
        <f t="shared" si="1"/>
        <v>1344.3489074552854</v>
      </c>
      <c r="AE36">
        <f>'IDT-1'!B36</f>
        <v>0</v>
      </c>
      <c r="AF36" s="24"/>
      <c r="AG36">
        <f t="shared" si="2"/>
        <v>1344.3489074552854</v>
      </c>
      <c r="AI36" s="34">
        <f>PXIL!H36</f>
        <v>0</v>
      </c>
      <c r="AJ36" s="34">
        <f>PXIL!N36</f>
        <v>0</v>
      </c>
      <c r="AK36" s="34">
        <f>RTM_IEX!H36</f>
        <v>96.55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11.139239999999999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</v>
      </c>
      <c r="J37">
        <f>Bawana_RLNG!P37</f>
        <v>0</v>
      </c>
      <c r="K37">
        <f>Bawana_Spot!P37</f>
        <v>0</v>
      </c>
      <c r="L37">
        <f>TWOMCL!O37</f>
        <v>-6.5601021897810234</v>
      </c>
      <c r="M37">
        <f>EDWPCL!S37</f>
        <v>0</v>
      </c>
      <c r="N37">
        <f>'MSW BWN'!S37</f>
        <v>7.5943683999999996</v>
      </c>
      <c r="O37">
        <f>BRPL_ISGS_exbus!DM37</f>
        <v>902.2173744774534</v>
      </c>
      <c r="P37" s="36">
        <v>118.02</v>
      </c>
      <c r="Q37" s="36">
        <v>38.249999999999993</v>
      </c>
      <c r="R37" s="38">
        <v>42.499999999999993</v>
      </c>
      <c r="S37" s="38">
        <v>0</v>
      </c>
      <c r="T37" s="37">
        <f>SUMPRODUCT(LTA!J37:AN37,LTA!J$101:AN$101,LTA!J$103:AN$103)</f>
        <v>266.66000000000003</v>
      </c>
      <c r="U37" s="37">
        <f>SUMPRODUCT(LTA!J37:AN37,LTA!J$102:AN$102,LTA!J$103:AN$103)</f>
        <v>63.82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0.97</v>
      </c>
      <c r="AB37" s="75">
        <f>-STOA!N37</f>
        <v>-266.89999999999998</v>
      </c>
      <c r="AC37">
        <f t="shared" si="0"/>
        <v>16.014915913284526</v>
      </c>
      <c r="AD37">
        <f t="shared" si="1"/>
        <v>1341.285964774388</v>
      </c>
      <c r="AE37">
        <f>'IDT-1'!B37</f>
        <v>0</v>
      </c>
      <c r="AF37" s="24"/>
      <c r="AG37">
        <f t="shared" si="2"/>
        <v>1341.285964774388</v>
      </c>
      <c r="AI37" s="34">
        <f>PXIL!H37</f>
        <v>0</v>
      </c>
      <c r="AJ37" s="34">
        <f>PXIL!N37</f>
        <v>0</v>
      </c>
      <c r="AK37" s="34">
        <f>RTM_IEX!H37</f>
        <v>95.59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11.139239999999999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</v>
      </c>
      <c r="J38">
        <f>Bawana_RLNG!P38</f>
        <v>0</v>
      </c>
      <c r="K38">
        <f>Bawana_Spot!P38</f>
        <v>0</v>
      </c>
      <c r="L38">
        <f>TWOMCL!O38</f>
        <v>-6.8557192588433491</v>
      </c>
      <c r="M38">
        <f>EDWPCL!S38</f>
        <v>0</v>
      </c>
      <c r="N38">
        <f>'MSW BWN'!S38</f>
        <v>7.6896951999999992</v>
      </c>
      <c r="O38">
        <f>BRPL_ISGS_exbus!DM38</f>
        <v>863.59357414639965</v>
      </c>
      <c r="P38" s="36">
        <v>118.02</v>
      </c>
      <c r="Q38" s="36">
        <v>38.249999999999993</v>
      </c>
      <c r="R38" s="38">
        <v>44.5</v>
      </c>
      <c r="S38" s="38">
        <v>0</v>
      </c>
      <c r="T38" s="37">
        <f>SUMPRODUCT(LTA!J38:AN38,LTA!J$101:AN$101,LTA!J$103:AN$103)</f>
        <v>305.60000000000002</v>
      </c>
      <c r="U38" s="37">
        <f>SUMPRODUCT(LTA!J38:AN38,LTA!J$102:AN$102,LTA!J$103:AN$103)</f>
        <v>63.82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0.97</v>
      </c>
      <c r="AB38" s="75">
        <f>-STOA!N38</f>
        <v>-266.89999999999998</v>
      </c>
      <c r="AC38">
        <f t="shared" si="0"/>
        <v>16.232304954441869</v>
      </c>
      <c r="AD38">
        <f t="shared" si="1"/>
        <v>1366.3544851331144</v>
      </c>
      <c r="AE38">
        <f>'IDT-1'!B38</f>
        <v>0</v>
      </c>
      <c r="AF38" s="24"/>
      <c r="AG38">
        <f t="shared" si="2"/>
        <v>1366.3544851331144</v>
      </c>
      <c r="AI38" s="34">
        <f>PXIL!H38</f>
        <v>0</v>
      </c>
      <c r="AJ38" s="34">
        <f>PXIL!N38</f>
        <v>0</v>
      </c>
      <c r="AK38" s="34">
        <f>RTM_IEX!H38</f>
        <v>118.76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11.139239999999999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</v>
      </c>
      <c r="J39">
        <f>Bawana_RLNG!P39</f>
        <v>0</v>
      </c>
      <c r="K39">
        <f>Bawana_Spot!P39</f>
        <v>0</v>
      </c>
      <c r="L39">
        <f>TWOMCL!O39</f>
        <v>-6.8131263335204943</v>
      </c>
      <c r="M39">
        <f>EDWPCL!S39</f>
        <v>0</v>
      </c>
      <c r="N39">
        <f>'MSW BWN'!S39</f>
        <v>7.6980571999999983</v>
      </c>
      <c r="O39">
        <f>BRPL_ISGS_exbus!DM39</f>
        <v>868.80294563014309</v>
      </c>
      <c r="P39" s="36">
        <v>118.02</v>
      </c>
      <c r="Q39" s="36">
        <v>38.249999999999993</v>
      </c>
      <c r="R39" s="38">
        <v>44.5</v>
      </c>
      <c r="S39" s="38">
        <v>0</v>
      </c>
      <c r="T39" s="37">
        <f>SUMPRODUCT(LTA!J39:AN39,LTA!J$101:AN$101,LTA!J$103:AN$103)</f>
        <v>330.86</v>
      </c>
      <c r="U39" s="37">
        <f>SUMPRODUCT(LTA!J39:AN39,LTA!J$102:AN$102,LTA!J$103:AN$103)</f>
        <v>61.32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0.97</v>
      </c>
      <c r="AB39" s="75">
        <f>-STOA!N39</f>
        <v>-266.89999999999998</v>
      </c>
      <c r="AC39">
        <f t="shared" si="0"/>
        <v>16.231757104316941</v>
      </c>
      <c r="AD39">
        <f t="shared" si="1"/>
        <v>1366.3753593923057</v>
      </c>
      <c r="AE39">
        <f>'IDT-1'!B39</f>
        <v>0</v>
      </c>
      <c r="AF39" s="24"/>
      <c r="AG39">
        <f t="shared" si="2"/>
        <v>1366.3753593923057</v>
      </c>
      <c r="AI39" s="34">
        <f>PXIL!H39</f>
        <v>0</v>
      </c>
      <c r="AJ39" s="34">
        <f>PXIL!N39</f>
        <v>0</v>
      </c>
      <c r="AK39" s="34">
        <f>RTM_IEX!H39</f>
        <v>90.76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11.139239999999999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</v>
      </c>
      <c r="J40">
        <f>Bawana_RLNG!P40</f>
        <v>0</v>
      </c>
      <c r="K40">
        <f>Bawana_Spot!P40</f>
        <v>0</v>
      </c>
      <c r="L40">
        <f>TWOMCL!O40</f>
        <v>-6.2841190342504225</v>
      </c>
      <c r="M40">
        <f>EDWPCL!S40</f>
        <v>0</v>
      </c>
      <c r="N40">
        <f>'MSW BWN'!S40</f>
        <v>7.6027303999999996</v>
      </c>
      <c r="O40">
        <f>BRPL_ISGS_exbus!DM40</f>
        <v>846.51968345297087</v>
      </c>
      <c r="P40" s="36">
        <v>118.02</v>
      </c>
      <c r="Q40" s="36">
        <v>38.249999999999993</v>
      </c>
      <c r="R40" s="38">
        <v>46.5</v>
      </c>
      <c r="S40" s="38">
        <v>0</v>
      </c>
      <c r="T40" s="37">
        <f>SUMPRODUCT(LTA!J40:AN40,LTA!J$101:AN$101,LTA!J$103:AN$103)</f>
        <v>371.97</v>
      </c>
      <c r="U40" s="37">
        <f>SUMPRODUCT(LTA!J40:AN40,LTA!J$102:AN$102,LTA!J$103:AN$103)</f>
        <v>58.82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0.97</v>
      </c>
      <c r="AB40" s="75">
        <f>-STOA!N40</f>
        <v>-266.89999999999998</v>
      </c>
      <c r="AC40">
        <f t="shared" si="0"/>
        <v>16.283063652638958</v>
      </c>
      <c r="AD40">
        <f t="shared" si="1"/>
        <v>1373.4944711660817</v>
      </c>
      <c r="AE40">
        <f>'IDT-1'!B40</f>
        <v>0</v>
      </c>
      <c r="AF40" s="24"/>
      <c r="AG40">
        <f t="shared" si="2"/>
        <v>1373.4944711660817</v>
      </c>
      <c r="AI40" s="34">
        <f>PXIL!H40</f>
        <v>0</v>
      </c>
      <c r="AJ40" s="34">
        <f>PXIL!N40</f>
        <v>0</v>
      </c>
      <c r="AK40" s="34">
        <f>RTM_IEX!H40</f>
        <v>79.17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11.139239999999999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-7.1519696799550827</v>
      </c>
      <c r="M41">
        <f>EDWPCL!S41</f>
        <v>0</v>
      </c>
      <c r="N41">
        <f>'MSW BWN'!S41</f>
        <v>7.4488695999999992</v>
      </c>
      <c r="O41">
        <f>BRPL_ISGS_exbus!DM41</f>
        <v>841.37817272602092</v>
      </c>
      <c r="P41" s="36">
        <v>118.02</v>
      </c>
      <c r="Q41" s="36">
        <v>38.249999999999993</v>
      </c>
      <c r="R41" s="38">
        <v>46.5</v>
      </c>
      <c r="S41" s="38">
        <v>0</v>
      </c>
      <c r="T41" s="37">
        <f>SUMPRODUCT(LTA!J41:AN41,LTA!J$101:AN$101,LTA!J$103:AN$103)</f>
        <v>390.64</v>
      </c>
      <c r="U41" s="37">
        <f>SUMPRODUCT(LTA!J41:AN41,LTA!J$102:AN$102,LTA!J$103:AN$103)</f>
        <v>57.82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0.97</v>
      </c>
      <c r="AB41" s="75">
        <f>-STOA!N41</f>
        <v>-266.89999999999998</v>
      </c>
      <c r="AC41">
        <f t="shared" si="0"/>
        <v>16.345926904445797</v>
      </c>
      <c r="AD41">
        <f t="shared" si="1"/>
        <v>1379.172275376359</v>
      </c>
      <c r="AE41">
        <f>'IDT-1'!B41</f>
        <v>0</v>
      </c>
      <c r="AF41" s="24"/>
      <c r="AG41">
        <f t="shared" si="2"/>
        <v>1379.172275376359</v>
      </c>
      <c r="AI41" s="34">
        <f>PXIL!H41</f>
        <v>0</v>
      </c>
      <c r="AJ41" s="34">
        <f>PXIL!N41</f>
        <v>0</v>
      </c>
      <c r="AK41" s="34">
        <f>RTM_IEX!H41</f>
        <v>73.38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11.139239999999999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-7.1989785415298355</v>
      </c>
      <c r="M42">
        <f>EDWPCL!S42</f>
        <v>0</v>
      </c>
      <c r="N42">
        <f>'MSW BWN'!S42</f>
        <v>7.5542308</v>
      </c>
      <c r="O42">
        <f>BRPL_ISGS_exbus!DM42</f>
        <v>833.32485719756369</v>
      </c>
      <c r="P42" s="36">
        <v>118.02</v>
      </c>
      <c r="Q42" s="36">
        <v>38.249999999999993</v>
      </c>
      <c r="R42" s="38">
        <v>46.5</v>
      </c>
      <c r="S42" s="38">
        <v>0</v>
      </c>
      <c r="T42" s="37">
        <f>SUMPRODUCT(LTA!J42:AN42,LTA!J$101:AN$101,LTA!J$103:AN$103)</f>
        <v>428.11</v>
      </c>
      <c r="U42" s="37">
        <f>SUMPRODUCT(LTA!J42:AN42,LTA!J$102:AN$102,LTA!J$103:AN$103)</f>
        <v>57.32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0.97</v>
      </c>
      <c r="AB42" s="75">
        <f>-STOA!N42</f>
        <v>-266.89999999999998</v>
      </c>
      <c r="AC42">
        <f t="shared" si="0"/>
        <v>16.517030307567627</v>
      </c>
      <c r="AD42">
        <f t="shared" si="1"/>
        <v>1399.2762087832052</v>
      </c>
      <c r="AE42">
        <f>'IDT-1'!B42</f>
        <v>0</v>
      </c>
      <c r="AF42" s="24"/>
      <c r="AG42">
        <f t="shared" si="2"/>
        <v>1399.2762087832052</v>
      </c>
      <c r="AI42" s="34">
        <f>PXIL!H42</f>
        <v>0</v>
      </c>
      <c r="AJ42" s="34">
        <f>PXIL!N42</f>
        <v>0</v>
      </c>
      <c r="AK42" s="34">
        <f>RTM_IEX!H42</f>
        <v>64.680000000000007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11.139239999999999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-7.1989785415298355</v>
      </c>
      <c r="M43">
        <f>EDWPCL!S43</f>
        <v>0</v>
      </c>
      <c r="N43">
        <f>'MSW BWN'!S43</f>
        <v>7.6027303999999996</v>
      </c>
      <c r="O43">
        <f>BRPL_ISGS_exbus!DM43</f>
        <v>821.50944292068061</v>
      </c>
      <c r="P43" s="36">
        <v>118.02</v>
      </c>
      <c r="Q43" s="36">
        <v>38.249999999999993</v>
      </c>
      <c r="R43" s="38">
        <v>46.5</v>
      </c>
      <c r="S43" s="38">
        <v>0</v>
      </c>
      <c r="T43" s="37">
        <f>SUMPRODUCT(LTA!J43:AN43,LTA!J$101:AN$101,LTA!J$103:AN$103)</f>
        <v>465.2</v>
      </c>
      <c r="U43" s="37">
        <f>SUMPRODUCT(LTA!J43:AN43,LTA!J$102:AN$102,LTA!J$103:AN$103)</f>
        <v>55.82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0.97</v>
      </c>
      <c r="AB43" s="75">
        <f>-STOA!N43</f>
        <v>-266.89999999999998</v>
      </c>
      <c r="AC43">
        <f t="shared" si="0"/>
        <v>16.295464224281812</v>
      </c>
      <c r="AD43">
        <f t="shared" si="1"/>
        <v>1373.120860189608</v>
      </c>
      <c r="AE43">
        <f>'IDT-1'!B43</f>
        <v>0</v>
      </c>
      <c r="AF43" s="24"/>
      <c r="AG43">
        <f t="shared" si="2"/>
        <v>1373.120860189608</v>
      </c>
      <c r="AI43" s="34">
        <f>PXIL!H43</f>
        <v>0</v>
      </c>
      <c r="AJ43" s="34">
        <f>PXIL!N43</f>
        <v>0</v>
      </c>
      <c r="AK43" s="34">
        <f>RTM_IEX!H43</f>
        <v>14.48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11.139239999999999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-7.1625783267827083</v>
      </c>
      <c r="M44">
        <f>EDWPCL!S44</f>
        <v>0</v>
      </c>
      <c r="N44">
        <f>'MSW BWN'!S44</f>
        <v>7.6261439999999983</v>
      </c>
      <c r="O44">
        <f>BRPL_ISGS_exbus!DM44</f>
        <v>808.50413505007805</v>
      </c>
      <c r="P44" s="36">
        <v>118.02</v>
      </c>
      <c r="Q44" s="36">
        <v>38.249999999999993</v>
      </c>
      <c r="R44" s="38">
        <v>46.5</v>
      </c>
      <c r="S44" s="38">
        <v>0</v>
      </c>
      <c r="T44" s="37">
        <f>SUMPRODUCT(LTA!J44:AN44,LTA!J$101:AN$101,LTA!J$103:AN$103)</f>
        <v>500.74</v>
      </c>
      <c r="U44" s="37">
        <f>SUMPRODUCT(LTA!J44:AN44,LTA!J$102:AN$102,LTA!J$103:AN$103)</f>
        <v>54.82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0.97</v>
      </c>
      <c r="AB44" s="75">
        <f>-STOA!N44</f>
        <v>-266.89999999999998</v>
      </c>
      <c r="AC44">
        <f t="shared" si="0"/>
        <v>16.354611960448402</v>
      </c>
      <c r="AD44">
        <f t="shared" si="1"/>
        <v>1380.1762183975861</v>
      </c>
      <c r="AE44">
        <f>'IDT-1'!B44</f>
        <v>0</v>
      </c>
      <c r="AF44" s="24"/>
      <c r="AG44">
        <f t="shared" si="2"/>
        <v>1380.1762183975861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11.139239999999999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-7.1989785415298355</v>
      </c>
      <c r="M45">
        <f>EDWPCL!S45</f>
        <v>0</v>
      </c>
      <c r="N45">
        <f>'MSW BWN'!S45</f>
        <v>7.6094199999999992</v>
      </c>
      <c r="O45">
        <f>BRPL_ISGS_exbus!DM45</f>
        <v>803.44732898044265</v>
      </c>
      <c r="P45" s="36">
        <v>118.02</v>
      </c>
      <c r="Q45" s="36">
        <v>38.249999999999993</v>
      </c>
      <c r="R45" s="38">
        <v>46.5</v>
      </c>
      <c r="S45" s="38">
        <v>0</v>
      </c>
      <c r="T45" s="37">
        <f>SUMPRODUCT(LTA!J45:AN45,LTA!J$101:AN$101,LTA!J$103:AN$103)</f>
        <v>531.59</v>
      </c>
      <c r="U45" s="37">
        <f>SUMPRODUCT(LTA!J45:AN45,LTA!J$102:AN$102,LTA!J$103:AN$103)</f>
        <v>54.32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0.97</v>
      </c>
      <c r="AB45" s="75">
        <f>-STOA!N45</f>
        <v>-266.89999999999998</v>
      </c>
      <c r="AC45">
        <f t="shared" si="0"/>
        <v>16.567242659823808</v>
      </c>
      <c r="AD45">
        <f t="shared" si="1"/>
        <v>1405.2036574138281</v>
      </c>
      <c r="AE45">
        <f>'IDT-1'!B45</f>
        <v>0</v>
      </c>
      <c r="AF45" s="24"/>
      <c r="AG45">
        <f t="shared" si="2"/>
        <v>1405.2036574138281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11.139239999999999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-7.1989785415298355</v>
      </c>
      <c r="M46">
        <f>EDWPCL!S46</f>
        <v>0</v>
      </c>
      <c r="N46">
        <f>'MSW BWN'!S46</f>
        <v>7.6579195999999987</v>
      </c>
      <c r="O46">
        <f>BRPL_ISGS_exbus!DM46</f>
        <v>797.48918251336022</v>
      </c>
      <c r="P46" s="36">
        <v>118.02</v>
      </c>
      <c r="Q46" s="36">
        <v>38.249999999999993</v>
      </c>
      <c r="R46" s="38">
        <v>46.5</v>
      </c>
      <c r="S46" s="38">
        <v>0</v>
      </c>
      <c r="T46" s="37">
        <f>SUMPRODUCT(LTA!J46:AN46,LTA!J$101:AN$101,LTA!J$103:AN$103)</f>
        <v>546.15000000000009</v>
      </c>
      <c r="U46" s="37">
        <f>SUMPRODUCT(LTA!J46:AN46,LTA!J$102:AN$102,LTA!J$103:AN$103)</f>
        <v>53.82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0.97</v>
      </c>
      <c r="AB46" s="75">
        <f>-STOA!N46</f>
        <v>-266.89999999999998</v>
      </c>
      <c r="AC46">
        <f t="shared" si="0"/>
        <v>16.635705626140314</v>
      </c>
      <c r="AD46">
        <f t="shared" si="1"/>
        <v>1413.285547580429</v>
      </c>
      <c r="AE46">
        <f>'IDT-1'!B46</f>
        <v>0</v>
      </c>
      <c r="AF46" s="24"/>
      <c r="AG46">
        <f t="shared" si="2"/>
        <v>1413.285547580429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11.139239999999999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-7.1989785415298355</v>
      </c>
      <c r="M47">
        <f>EDWPCL!S47</f>
        <v>0</v>
      </c>
      <c r="N47">
        <f>'MSW BWN'!S47</f>
        <v>7.5943683999999996</v>
      </c>
      <c r="O47">
        <f>BRPL_ISGS_exbus!DM47</f>
        <v>784.15621860477177</v>
      </c>
      <c r="P47" s="36">
        <v>118.02</v>
      </c>
      <c r="Q47" s="36">
        <v>14.48</v>
      </c>
      <c r="R47" s="38">
        <v>46.999999999999993</v>
      </c>
      <c r="S47" s="38">
        <v>0</v>
      </c>
      <c r="T47" s="37">
        <f>SUMPRODUCT(LTA!J47:AN47,LTA!J$101:AN$101,LTA!J$103:AN$103)</f>
        <v>548.35</v>
      </c>
      <c r="U47" s="37">
        <f>SUMPRODUCT(LTA!J47:AN47,LTA!J$102:AN$102,LTA!J$103:AN$103)</f>
        <v>66.75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0.97</v>
      </c>
      <c r="AB47" s="75">
        <f>-STOA!N47</f>
        <v>-266.89999999999998</v>
      </c>
      <c r="AC47">
        <f t="shared" si="0"/>
        <v>16.45479889922817</v>
      </c>
      <c r="AD47">
        <f t="shared" si="1"/>
        <v>1391.9299391987529</v>
      </c>
      <c r="AE47">
        <f>'IDT-1'!B47</f>
        <v>0</v>
      </c>
      <c r="AF47" s="24"/>
      <c r="AG47">
        <f t="shared" si="2"/>
        <v>1391.9299391987529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11.139239999999999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-7.1989785415298355</v>
      </c>
      <c r="M48">
        <f>EDWPCL!S48</f>
        <v>0</v>
      </c>
      <c r="N48">
        <f>'MSW BWN'!S48</f>
        <v>7.5542308</v>
      </c>
      <c r="O48">
        <f>BRPL_ISGS_exbus!DM48</f>
        <v>783.63527975970624</v>
      </c>
      <c r="P48" s="36">
        <v>118.02</v>
      </c>
      <c r="Q48" s="36">
        <v>14.48</v>
      </c>
      <c r="R48" s="38">
        <v>46.999999999999993</v>
      </c>
      <c r="S48" s="38">
        <v>0</v>
      </c>
      <c r="T48" s="37">
        <f>SUMPRODUCT(LTA!J48:AN48,LTA!J$101:AN$101,LTA!J$103:AN$103)</f>
        <v>554.47</v>
      </c>
      <c r="U48" s="37">
        <f>SUMPRODUCT(LTA!J48:AN48,LTA!J$102:AN$102,LTA!J$103:AN$103)</f>
        <v>65.78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0.97</v>
      </c>
      <c r="AB48" s="75">
        <f>-STOA!N48</f>
        <v>-266.89999999999998</v>
      </c>
      <c r="AC48">
        <f t="shared" si="0"/>
        <v>16.493345857089622</v>
      </c>
      <c r="AD48">
        <f t="shared" si="1"/>
        <v>1396.4803157958256</v>
      </c>
      <c r="AE48">
        <f>'IDT-1'!B48</f>
        <v>0</v>
      </c>
      <c r="AF48" s="24"/>
      <c r="AG48">
        <f t="shared" si="2"/>
        <v>1396.4803157958256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11.139239999999999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-7.1989785415298355</v>
      </c>
      <c r="M49">
        <f>EDWPCL!S49</f>
        <v>0</v>
      </c>
      <c r="N49">
        <f>'MSW BWN'!S49</f>
        <v>7.6177819999999983</v>
      </c>
      <c r="O49">
        <f>BRPL_ISGS_exbus!DM49</f>
        <v>783.8354594302466</v>
      </c>
      <c r="P49" s="36">
        <v>119.38</v>
      </c>
      <c r="Q49" s="36">
        <v>14.74</v>
      </c>
      <c r="R49" s="38">
        <v>47</v>
      </c>
      <c r="S49" s="38">
        <v>0</v>
      </c>
      <c r="T49" s="37">
        <f>SUMPRODUCT(LTA!J49:AN49,LTA!J$101:AN$101,LTA!J$103:AN$103)</f>
        <v>560.66000000000008</v>
      </c>
      <c r="U49" s="37">
        <f>SUMPRODUCT(LTA!J49:AN49,LTA!J$102:AN$102,LTA!J$103:AN$103)</f>
        <v>65.28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0.97</v>
      </c>
      <c r="AB49" s="75">
        <f>-STOA!N49</f>
        <v>-266.89999999999998</v>
      </c>
      <c r="AC49">
        <f t="shared" si="0"/>
        <v>16.836513401323501</v>
      </c>
      <c r="AD49">
        <f t="shared" si="1"/>
        <v>1370.7108791221324</v>
      </c>
      <c r="AE49">
        <f>'IDT-1'!B49</f>
        <v>0</v>
      </c>
      <c r="AF49" s="24"/>
      <c r="AG49">
        <f t="shared" si="2"/>
        <v>1370.7108791221324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-33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11.139239999999999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-7.1989785415298355</v>
      </c>
      <c r="M50">
        <f>EDWPCL!S50</f>
        <v>0</v>
      </c>
      <c r="N50">
        <f>'MSW BWN'!S50</f>
        <v>7.6495575999999996</v>
      </c>
      <c r="O50">
        <f>BRPL_ISGS_exbus!DM50</f>
        <v>783.8354594302466</v>
      </c>
      <c r="P50" s="36">
        <v>119.38</v>
      </c>
      <c r="Q50" s="36">
        <v>14.74</v>
      </c>
      <c r="R50" s="38">
        <v>47</v>
      </c>
      <c r="S50" s="38">
        <v>0</v>
      </c>
      <c r="T50" s="37">
        <f>SUMPRODUCT(LTA!J50:AN50,LTA!J$101:AN$101,LTA!J$103:AN$103)</f>
        <v>562.36</v>
      </c>
      <c r="U50" s="37">
        <f>SUMPRODUCT(LTA!J50:AN50,LTA!J$102:AN$102,LTA!J$103:AN$103)</f>
        <v>64.78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0.97</v>
      </c>
      <c r="AB50" s="75">
        <f>-STOA!N50</f>
        <v>-266.89999999999998</v>
      </c>
      <c r="AC50">
        <f t="shared" si="0"/>
        <v>16.956985366787055</v>
      </c>
      <c r="AD50">
        <f t="shared" si="1"/>
        <v>1358.8221827566688</v>
      </c>
      <c r="AE50">
        <f>'IDT-1'!B50</f>
        <v>0</v>
      </c>
      <c r="AF50" s="24"/>
      <c r="AG50">
        <f t="shared" si="2"/>
        <v>1358.8221827566688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-46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11.139239999999999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-7.1989785415298355</v>
      </c>
      <c r="M51">
        <f>EDWPCL!S51</f>
        <v>0</v>
      </c>
      <c r="N51">
        <f>'MSW BWN'!S51</f>
        <v>7.6177819999999983</v>
      </c>
      <c r="O51">
        <f>BRPL_ISGS_exbus!DM51</f>
        <v>772.55121156979612</v>
      </c>
      <c r="P51" s="36">
        <v>57.929999999999993</v>
      </c>
      <c r="Q51" s="36">
        <v>14.48</v>
      </c>
      <c r="R51" s="38">
        <v>47</v>
      </c>
      <c r="S51" s="38">
        <v>0</v>
      </c>
      <c r="T51" s="37">
        <f>SUMPRODUCT(LTA!J51:AN51,LTA!J$101:AN$101,LTA!J$103:AN$103)</f>
        <v>560.69000000000005</v>
      </c>
      <c r="U51" s="37">
        <f>SUMPRODUCT(LTA!J51:AN51,LTA!J$102:AN$102,LTA!J$103:AN$103)</f>
        <v>65.28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0.97</v>
      </c>
      <c r="AB51" s="75">
        <f>-STOA!N51</f>
        <v>-266.89999999999998</v>
      </c>
      <c r="AC51">
        <f t="shared" si="0"/>
        <v>15.977950145273937</v>
      </c>
      <c r="AD51">
        <f t="shared" si="1"/>
        <v>1327.6051945177314</v>
      </c>
      <c r="AE51">
        <f>'IDT-1'!B51</f>
        <v>0</v>
      </c>
      <c r="AF51" s="24"/>
      <c r="AG51">
        <f t="shared" si="2"/>
        <v>1327.6051945177314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-4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11.139239999999999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-7.1510196518809677</v>
      </c>
      <c r="M52">
        <f>EDWPCL!S52</f>
        <v>0</v>
      </c>
      <c r="N52">
        <f>'MSW BWN'!S52</f>
        <v>7.5860063999999987</v>
      </c>
      <c r="O52">
        <f>BRPL_ISGS_exbus!DM52</f>
        <v>772.55121156979612</v>
      </c>
      <c r="P52" s="36">
        <v>57.93</v>
      </c>
      <c r="Q52" s="36">
        <v>14.48</v>
      </c>
      <c r="R52" s="38">
        <v>47</v>
      </c>
      <c r="S52" s="38">
        <v>0</v>
      </c>
      <c r="T52" s="37">
        <f>SUMPRODUCT(LTA!J52:AN52,LTA!J$101:AN$101,LTA!J$103:AN$103)</f>
        <v>564.03</v>
      </c>
      <c r="U52" s="37">
        <f>SUMPRODUCT(LTA!J52:AN52,LTA!J$102:AN$102,LTA!J$103:AN$103)</f>
        <v>65.78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0.97</v>
      </c>
      <c r="AB52" s="75">
        <f>-STOA!N52</f>
        <v>-266.89999999999998</v>
      </c>
      <c r="AC52">
        <f t="shared" si="0"/>
        <v>16.162013801963411</v>
      </c>
      <c r="AD52">
        <f t="shared" si="1"/>
        <v>1313.2773141506909</v>
      </c>
      <c r="AE52">
        <f>'IDT-1'!B52</f>
        <v>0</v>
      </c>
      <c r="AF52" s="24"/>
      <c r="AG52">
        <f t="shared" si="2"/>
        <v>1313.2773141506909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-22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11.139239999999999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-7.1989785415298355</v>
      </c>
      <c r="M53">
        <f>EDWPCL!S53</f>
        <v>0</v>
      </c>
      <c r="N53">
        <f>'MSW BWN'!S53</f>
        <v>7.7465567999999987</v>
      </c>
      <c r="O53">
        <f>BRPL_ISGS_exbus!DM53</f>
        <v>710.13472287230934</v>
      </c>
      <c r="P53" s="36">
        <v>57.934255491074701</v>
      </c>
      <c r="Q53" s="36">
        <v>14.48</v>
      </c>
      <c r="R53" s="38">
        <v>47</v>
      </c>
      <c r="S53" s="38">
        <v>0</v>
      </c>
      <c r="T53" s="37">
        <f>SUMPRODUCT(LTA!J53:AN53,LTA!J$101:AN$101,LTA!J$103:AN$103)</f>
        <v>573.44000000000005</v>
      </c>
      <c r="U53" s="37">
        <f>SUMPRODUCT(LTA!J53:AN53,LTA!J$102:AN$102,LTA!J$103:AN$103)</f>
        <v>60.78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0.97</v>
      </c>
      <c r="AB53" s="75">
        <f>-STOA!N53</f>
        <v>-266.89999999999998</v>
      </c>
      <c r="AC53">
        <f t="shared" si="0"/>
        <v>15.490184463760517</v>
      </c>
      <c r="AD53">
        <f t="shared" si="1"/>
        <v>1278.0595017928329</v>
      </c>
      <c r="AE53">
        <f>'IDT-1'!B53</f>
        <v>0</v>
      </c>
      <c r="AF53" s="24"/>
      <c r="AG53">
        <f t="shared" si="2"/>
        <v>1278.0595017928329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11.139239999999999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-7.1989785415298355</v>
      </c>
      <c r="M54">
        <f>EDWPCL!S54</f>
        <v>0</v>
      </c>
      <c r="N54">
        <f>'MSW BWN'!S54</f>
        <v>7.5057312000000005</v>
      </c>
      <c r="O54">
        <f>BRPL_ISGS_exbus!DM54</f>
        <v>710.10468108739133</v>
      </c>
      <c r="P54" s="36">
        <v>57.934255491074701</v>
      </c>
      <c r="Q54" s="36">
        <v>14.48</v>
      </c>
      <c r="R54" s="38">
        <v>47</v>
      </c>
      <c r="S54" s="38">
        <v>0</v>
      </c>
      <c r="T54" s="37">
        <f>SUMPRODUCT(LTA!J54:AN54,LTA!J$101:AN$101,LTA!J$103:AN$103)</f>
        <v>576.05999999999995</v>
      </c>
      <c r="U54" s="37">
        <f>SUMPRODUCT(LTA!J54:AN54,LTA!J$102:AN$102,LTA!J$103:AN$103)</f>
        <v>61.28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0.97</v>
      </c>
      <c r="AB54" s="75">
        <f>-STOA!N54</f>
        <v>-266.89999999999998</v>
      </c>
      <c r="AC54">
        <f t="shared" si="0"/>
        <v>15.776723067198768</v>
      </c>
      <c r="AD54">
        <f t="shared" si="1"/>
        <v>1249.6220958044764</v>
      </c>
      <c r="AE54">
        <f>'IDT-1'!B54</f>
        <v>0</v>
      </c>
      <c r="AF54" s="24"/>
      <c r="AG54">
        <f t="shared" si="2"/>
        <v>1249.6220958044764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-31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11.139239999999999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-7.1989785415298355</v>
      </c>
      <c r="M55">
        <f>EDWPCL!S55</f>
        <v>0</v>
      </c>
      <c r="N55">
        <f>'MSW BWN'!S55</f>
        <v>7.5542308</v>
      </c>
      <c r="O55">
        <f>BRPL_ISGS_exbus!DM55</f>
        <v>685.38182904594782</v>
      </c>
      <c r="P55" s="36">
        <v>57.934255491074701</v>
      </c>
      <c r="Q55" s="36">
        <v>14.48</v>
      </c>
      <c r="R55" s="38">
        <v>47</v>
      </c>
      <c r="S55" s="38">
        <v>0</v>
      </c>
      <c r="T55" s="37">
        <f>SUMPRODUCT(LTA!J55:AN55,LTA!J$101:AN$101,LTA!J$103:AN$103)</f>
        <v>572.94000000000005</v>
      </c>
      <c r="U55" s="37">
        <f>SUMPRODUCT(LTA!J55:AN55,LTA!J$102:AN$102,LTA!J$103:AN$103)</f>
        <v>63.18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0.97</v>
      </c>
      <c r="AB55" s="75">
        <f>-STOA!N55</f>
        <v>-266.89999999999998</v>
      </c>
      <c r="AC55">
        <f t="shared" si="0"/>
        <v>15.296604617219081</v>
      </c>
      <c r="AD55">
        <f t="shared" si="1"/>
        <v>1255.2078618130126</v>
      </c>
      <c r="AE55">
        <f>'IDT-1'!B55</f>
        <v>0</v>
      </c>
      <c r="AF55" s="24"/>
      <c r="AG55">
        <f t="shared" si="2"/>
        <v>1255.2078618130126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11.139239999999999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-7.1989785415298355</v>
      </c>
      <c r="M56">
        <f>EDWPCL!S56</f>
        <v>0</v>
      </c>
      <c r="N56">
        <f>'MSW BWN'!S56</f>
        <v>8.0191579999999991</v>
      </c>
      <c r="O56">
        <f>BRPL_ISGS_exbus!DM56</f>
        <v>653.63285143977328</v>
      </c>
      <c r="P56" s="36">
        <v>57.934255491074701</v>
      </c>
      <c r="Q56" s="36">
        <v>14.48</v>
      </c>
      <c r="R56" s="38">
        <v>47</v>
      </c>
      <c r="S56" s="38">
        <v>0</v>
      </c>
      <c r="T56" s="37">
        <f>SUMPRODUCT(LTA!J56:AN56,LTA!J$101:AN$101,LTA!J$103:AN$103)</f>
        <v>574.91</v>
      </c>
      <c r="U56" s="37">
        <f>SUMPRODUCT(LTA!J56:AN56,LTA!J$102:AN$102,LTA!J$103:AN$103)</f>
        <v>66.680000000000007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0.97</v>
      </c>
      <c r="AB56" s="75">
        <f>-STOA!N56</f>
        <v>-266.89999999999998</v>
      </c>
      <c r="AC56">
        <f t="shared" si="0"/>
        <v>15.079766593807216</v>
      </c>
      <c r="AD56">
        <f t="shared" si="1"/>
        <v>1229.6106494302503</v>
      </c>
      <c r="AE56">
        <f>'IDT-1'!B56</f>
        <v>0</v>
      </c>
      <c r="AF56" s="24"/>
      <c r="AG56">
        <f t="shared" si="2"/>
        <v>1229.6106494302503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11.139239999999999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-7.162103312745649</v>
      </c>
      <c r="M57">
        <f>EDWPCL!S57</f>
        <v>0</v>
      </c>
      <c r="N57">
        <f>'MSW BWN'!S57</f>
        <v>7.5860063999999987</v>
      </c>
      <c r="O57">
        <f>BRPL_ISGS_exbus!DM57</f>
        <v>653.63285143977328</v>
      </c>
      <c r="P57" s="36">
        <v>57.934255491074701</v>
      </c>
      <c r="Q57" s="36">
        <v>14.48</v>
      </c>
      <c r="R57" s="38">
        <v>47</v>
      </c>
      <c r="S57" s="38">
        <v>0</v>
      </c>
      <c r="T57" s="37">
        <f>SUMPRODUCT(LTA!J57:AN57,LTA!J$101:AN$101,LTA!J$103:AN$103)</f>
        <v>586.25</v>
      </c>
      <c r="U57" s="37">
        <f>SUMPRODUCT(LTA!J57:AN57,LTA!J$102:AN$102,LTA!J$103:AN$103)</f>
        <v>69.680000000000007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0.97</v>
      </c>
      <c r="AB57" s="75">
        <f>-STOA!N57</f>
        <v>-266.89999999999998</v>
      </c>
      <c r="AC57">
        <f t="shared" si="0"/>
        <v>15.450406476234717</v>
      </c>
      <c r="AD57">
        <f t="shared" si="1"/>
        <v>1213.1837331766067</v>
      </c>
      <c r="AE57">
        <f>'IDT-1'!B57</f>
        <v>0</v>
      </c>
      <c r="AF57" s="24"/>
      <c r="AG57">
        <f t="shared" si="2"/>
        <v>1213.1837331766067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-30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11.139239999999999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-7.1989785415298355</v>
      </c>
      <c r="M58">
        <f>EDWPCL!S58</f>
        <v>0</v>
      </c>
      <c r="N58">
        <f>'MSW BWN'!S58</f>
        <v>7.7381947999999987</v>
      </c>
      <c r="O58">
        <f>BRPL_ISGS_exbus!DM58</f>
        <v>653.63285143977328</v>
      </c>
      <c r="P58" s="36">
        <v>57.934255491074701</v>
      </c>
      <c r="Q58" s="36">
        <v>14.48</v>
      </c>
      <c r="R58" s="38">
        <v>47</v>
      </c>
      <c r="S58" s="38">
        <v>0</v>
      </c>
      <c r="T58" s="37">
        <f>SUMPRODUCT(LTA!J58:AN58,LTA!J$101:AN$101,LTA!J$103:AN$103)</f>
        <v>587.09</v>
      </c>
      <c r="U58" s="37">
        <f>SUMPRODUCT(LTA!J58:AN58,LTA!J$102:AN$102,LTA!J$103:AN$103)</f>
        <v>71.680000000000007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0.97</v>
      </c>
      <c r="AB58" s="75">
        <f>-STOA!N58</f>
        <v>-266.89999999999998</v>
      </c>
      <c r="AC58">
        <f t="shared" si="0"/>
        <v>15.560564811922777</v>
      </c>
      <c r="AD58">
        <f t="shared" si="1"/>
        <v>1206.0288880121345</v>
      </c>
      <c r="AE58">
        <f>'IDT-1'!B58</f>
        <v>0</v>
      </c>
      <c r="AF58" s="24"/>
      <c r="AG58">
        <f t="shared" si="2"/>
        <v>1206.0288880121345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-40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11.139239999999999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-7.1989785415298355</v>
      </c>
      <c r="M59">
        <f>EDWPCL!S59</f>
        <v>0</v>
      </c>
      <c r="N59">
        <f>'MSW BWN'!S59</f>
        <v>7.7866943999999991</v>
      </c>
      <c r="O59">
        <f>BRPL_ISGS_exbus!DM59</f>
        <v>641.2473384846005</v>
      </c>
      <c r="P59" s="36">
        <v>57.934255491074701</v>
      </c>
      <c r="Q59" s="36">
        <v>14.48</v>
      </c>
      <c r="R59" s="38">
        <v>47</v>
      </c>
      <c r="S59" s="38">
        <v>0</v>
      </c>
      <c r="T59" s="37">
        <f>SUMPRODUCT(LTA!J59:AN59,LTA!J$101:AN$101,LTA!J$103:AN$103)</f>
        <v>589.98</v>
      </c>
      <c r="U59" s="37">
        <f>SUMPRODUCT(LTA!J59:AN59,LTA!J$102:AN$102,LTA!J$103:AN$103)</f>
        <v>74.680000000000007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0.97</v>
      </c>
      <c r="AB59" s="75">
        <f>-STOA!N59</f>
        <v>-266.89999999999998</v>
      </c>
      <c r="AC59">
        <f t="shared" si="0"/>
        <v>15.48946758428955</v>
      </c>
      <c r="AD59">
        <f t="shared" si="1"/>
        <v>1201.6529718845952</v>
      </c>
      <c r="AE59">
        <f>'IDT-1'!B59</f>
        <v>0</v>
      </c>
      <c r="AF59" s="24"/>
      <c r="AG59">
        <f t="shared" si="2"/>
        <v>1201.6529718845952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-38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11.139239999999999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-7.0363829309376751</v>
      </c>
      <c r="M60">
        <f>EDWPCL!S60</f>
        <v>0</v>
      </c>
      <c r="N60">
        <f>'MSW BWN'!S60</f>
        <v>7.7064191999999991</v>
      </c>
      <c r="O60">
        <f>BRPL_ISGS_exbus!DM60</f>
        <v>641.2473384846005</v>
      </c>
      <c r="P60" s="36">
        <v>57.934255491074701</v>
      </c>
      <c r="Q60" s="36">
        <v>14.48</v>
      </c>
      <c r="R60" s="38">
        <v>47</v>
      </c>
      <c r="S60" s="38">
        <v>0</v>
      </c>
      <c r="T60" s="37">
        <f>SUMPRODUCT(LTA!J60:AN60,LTA!J$101:AN$101,LTA!J$103:AN$103)</f>
        <v>591.05000000000007</v>
      </c>
      <c r="U60" s="37">
        <f>SUMPRODUCT(LTA!J60:AN60,LTA!J$102:AN$102,LTA!J$103:AN$103)</f>
        <v>77.180000000000007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0.97</v>
      </c>
      <c r="AB60" s="75">
        <f>-STOA!N60</f>
        <v>-266.89999999999998</v>
      </c>
      <c r="AC60">
        <f t="shared" si="0"/>
        <v>15.602115476795738</v>
      </c>
      <c r="AD60">
        <f t="shared" si="1"/>
        <v>1195.192644402681</v>
      </c>
      <c r="AE60">
        <f>'IDT-1'!B60</f>
        <v>0</v>
      </c>
      <c r="AF60" s="24"/>
      <c r="AG60">
        <f t="shared" si="2"/>
        <v>1195.192644402681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-48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11.139239999999999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-7.1989785415298355</v>
      </c>
      <c r="M61">
        <f>EDWPCL!S61</f>
        <v>0</v>
      </c>
      <c r="N61">
        <f>'MSW BWN'!S61</f>
        <v>7.5542308</v>
      </c>
      <c r="O61">
        <f>BRPL_ISGS_exbus!DM61</f>
        <v>649.3070820449185</v>
      </c>
      <c r="P61" s="36">
        <v>57.934255491074701</v>
      </c>
      <c r="Q61" s="36">
        <v>14.48</v>
      </c>
      <c r="R61" s="38">
        <v>47</v>
      </c>
      <c r="S61" s="38">
        <v>0</v>
      </c>
      <c r="T61" s="37">
        <f>SUMPRODUCT(LTA!J61:AN61,LTA!J$101:AN$101,LTA!J$103:AN$103)</f>
        <v>579.43999999999994</v>
      </c>
      <c r="U61" s="37">
        <f>SUMPRODUCT(LTA!J61:AN61,LTA!J$102:AN$102,LTA!J$103:AN$103)</f>
        <v>80.680000000000007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0.97</v>
      </c>
      <c r="AB61" s="75">
        <f>-STOA!N61</f>
        <v>-266.89999999999998</v>
      </c>
      <c r="AC61">
        <f t="shared" si="0"/>
        <v>15.584849997755333</v>
      </c>
      <c r="AD61">
        <f t="shared" si="1"/>
        <v>1196.8448694314473</v>
      </c>
      <c r="AE61">
        <f>'IDT-1'!B61</f>
        <v>0</v>
      </c>
      <c r="AF61" s="24"/>
      <c r="AG61">
        <f t="shared" si="2"/>
        <v>1196.8448694314473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-46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11.139239999999999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-7.1989785415298355</v>
      </c>
      <c r="M62">
        <f>EDWPCL!S62</f>
        <v>0</v>
      </c>
      <c r="N62">
        <f>'MSW BWN'!S62</f>
        <v>7.6896951999999992</v>
      </c>
      <c r="O62">
        <f>BRPL_ISGS_exbus!DM62</f>
        <v>649.3070820449185</v>
      </c>
      <c r="P62" s="36">
        <v>57.934255491074701</v>
      </c>
      <c r="Q62" s="36">
        <v>14.48</v>
      </c>
      <c r="R62" s="38">
        <v>47</v>
      </c>
      <c r="S62" s="38">
        <v>0</v>
      </c>
      <c r="T62" s="37">
        <f>SUMPRODUCT(LTA!J62:AN62,LTA!J$101:AN$101,LTA!J$103:AN$103)</f>
        <v>569.16999999999996</v>
      </c>
      <c r="U62" s="37">
        <f>SUMPRODUCT(LTA!J62:AN62,LTA!J$102:AN$102,LTA!J$103:AN$103)</f>
        <v>81.680000000000007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0.97</v>
      </c>
      <c r="AB62" s="75">
        <f>-STOA!N62</f>
        <v>-266.89999999999998</v>
      </c>
      <c r="AC62">
        <f t="shared" si="0"/>
        <v>15.431879479191331</v>
      </c>
      <c r="AD62">
        <f t="shared" si="1"/>
        <v>1196.863304350011</v>
      </c>
      <c r="AE62">
        <f>'IDT-1'!B62</f>
        <v>0</v>
      </c>
      <c r="AF62" s="24"/>
      <c r="AG62">
        <f t="shared" si="2"/>
        <v>1196.863304350011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-37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11.139239999999999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-7.1989785415298355</v>
      </c>
      <c r="M63">
        <f>EDWPCL!S63</f>
        <v>0</v>
      </c>
      <c r="N63">
        <f>'MSW BWN'!S63</f>
        <v>7.5224551999999996</v>
      </c>
      <c r="O63">
        <f>BRPL_ISGS_exbus!DM63</f>
        <v>667.38240064491845</v>
      </c>
      <c r="P63" s="36">
        <v>57.934255491074701</v>
      </c>
      <c r="Q63" s="36">
        <v>14.48</v>
      </c>
      <c r="R63" s="38">
        <v>47</v>
      </c>
      <c r="S63" s="38">
        <v>0</v>
      </c>
      <c r="T63" s="37">
        <f>SUMPRODUCT(LTA!J63:AN63,LTA!J$101:AN$101,LTA!J$103:AN$103)</f>
        <v>557.24</v>
      </c>
      <c r="U63" s="37">
        <f>SUMPRODUCT(LTA!J63:AN63,LTA!J$102:AN$102,LTA!J$103:AN$103)</f>
        <v>83.68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0.77</v>
      </c>
      <c r="AB63" s="75">
        <f>-STOA!N63</f>
        <v>-266.89999999999998</v>
      </c>
      <c r="AC63">
        <f t="shared" si="0"/>
        <v>15.556513443505553</v>
      </c>
      <c r="AD63">
        <f t="shared" si="1"/>
        <v>1197.5167489856972</v>
      </c>
      <c r="AE63">
        <f>'IDT-1'!B63</f>
        <v>0</v>
      </c>
      <c r="AF63" s="24"/>
      <c r="AG63">
        <f t="shared" si="2"/>
        <v>1197.5167489856972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-44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11.139239999999999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-7.1989785415298355</v>
      </c>
      <c r="M64">
        <f>EDWPCL!S64</f>
        <v>0</v>
      </c>
      <c r="N64">
        <f>'MSW BWN'!S64</f>
        <v>7.7231432</v>
      </c>
      <c r="O64">
        <f>BRPL_ISGS_exbus!DM64</f>
        <v>676.21695736491847</v>
      </c>
      <c r="P64" s="36">
        <v>57.934255491074701</v>
      </c>
      <c r="Q64" s="36">
        <v>14.48</v>
      </c>
      <c r="R64" s="38">
        <v>47</v>
      </c>
      <c r="S64" s="38">
        <v>0</v>
      </c>
      <c r="T64" s="37">
        <f>SUMPRODUCT(LTA!J64:AN64,LTA!J$101:AN$101,LTA!J$103:AN$103)</f>
        <v>530.82999999999993</v>
      </c>
      <c r="U64" s="37">
        <f>SUMPRODUCT(LTA!J64:AN64,LTA!J$102:AN$102,LTA!J$103:AN$103)</f>
        <v>85.78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0.77</v>
      </c>
      <c r="AB64" s="75">
        <f>-STOA!N64</f>
        <v>-266.89999999999998</v>
      </c>
      <c r="AC64">
        <f t="shared" si="0"/>
        <v>15.275724660105549</v>
      </c>
      <c r="AD64">
        <f t="shared" si="1"/>
        <v>1200.5227824890969</v>
      </c>
      <c r="AE64">
        <f>'IDT-1'!B64</f>
        <v>0</v>
      </c>
      <c r="AF64" s="24"/>
      <c r="AG64">
        <f t="shared" si="2"/>
        <v>1200.5227824890969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-26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11.139239999999999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-7.1989785415298355</v>
      </c>
      <c r="M65">
        <f>EDWPCL!S65</f>
        <v>0</v>
      </c>
      <c r="N65">
        <f>'MSW BWN'!S65</f>
        <v>7.6980571999999983</v>
      </c>
      <c r="O65">
        <f>BRPL_ISGS_exbus!DM65</f>
        <v>751.17846180579784</v>
      </c>
      <c r="P65" s="36">
        <v>57.934255491074701</v>
      </c>
      <c r="Q65" s="36">
        <v>14.48</v>
      </c>
      <c r="R65" s="38">
        <v>47</v>
      </c>
      <c r="S65" s="38">
        <v>0</v>
      </c>
      <c r="T65" s="37">
        <f>SUMPRODUCT(LTA!J65:AN65,LTA!J$101:AN$101,LTA!J$103:AN$103)</f>
        <v>487.41999999999996</v>
      </c>
      <c r="U65" s="37">
        <f>SUMPRODUCT(LTA!J65:AN65,LTA!J$102:AN$102,LTA!J$103:AN$103)</f>
        <v>85.95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0.77</v>
      </c>
      <c r="AB65" s="75">
        <f>-STOA!N65</f>
        <v>-266.89999999999998</v>
      </c>
      <c r="AC65">
        <f t="shared" si="0"/>
        <v>16.262022981624508</v>
      </c>
      <c r="AD65">
        <f t="shared" si="1"/>
        <v>1146.2329026084574</v>
      </c>
      <c r="AE65">
        <f>'IDT-1'!B65</f>
        <v>0</v>
      </c>
      <c r="AF65" s="24"/>
      <c r="AG65">
        <f t="shared" si="2"/>
        <v>1146.2329026084574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-111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11.139239999999999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-7.1989785415298355</v>
      </c>
      <c r="M66">
        <f>EDWPCL!S66</f>
        <v>0</v>
      </c>
      <c r="N66">
        <f>'MSW BWN'!S66</f>
        <v>7.6896951999999992</v>
      </c>
      <c r="O66">
        <f>BRPL_ISGS_exbus!DM66</f>
        <v>751.17846180579784</v>
      </c>
      <c r="P66" s="36">
        <v>57.934255491074701</v>
      </c>
      <c r="Q66" s="36">
        <v>14.48</v>
      </c>
      <c r="R66" s="38">
        <v>47</v>
      </c>
      <c r="S66" s="38">
        <v>0</v>
      </c>
      <c r="T66" s="37">
        <f>SUMPRODUCT(LTA!J66:AN66,LTA!J$101:AN$101,LTA!J$103:AN$103)</f>
        <v>456.12</v>
      </c>
      <c r="U66" s="37">
        <f>SUMPRODUCT(LTA!J66:AN66,LTA!J$102:AN$102,LTA!J$103:AN$103)</f>
        <v>86.15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0.77</v>
      </c>
      <c r="AB66" s="75">
        <f>-STOA!N66</f>
        <v>-266.89999999999998</v>
      </c>
      <c r="AC66">
        <f t="shared" si="0"/>
        <v>15.771991482252504</v>
      </c>
      <c r="AD66">
        <f t="shared" si="1"/>
        <v>1142.6145721078294</v>
      </c>
      <c r="AE66">
        <f>'IDT-1'!B66</f>
        <v>0</v>
      </c>
      <c r="AF66" s="24"/>
      <c r="AG66">
        <f t="shared" si="2"/>
        <v>1142.6145721078294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-84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11.139239999999999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-7.1989785415298355</v>
      </c>
      <c r="M67">
        <f>EDWPCL!S67</f>
        <v>0</v>
      </c>
      <c r="N67">
        <f>'MSW BWN'!S67</f>
        <v>7.5860063999999987</v>
      </c>
      <c r="O67">
        <f>BRPL_ISGS_exbus!DM67</f>
        <v>757.57116105417811</v>
      </c>
      <c r="P67" s="36">
        <v>57.934255491074701</v>
      </c>
      <c r="Q67" s="36">
        <v>14.48</v>
      </c>
      <c r="R67" s="38">
        <v>47</v>
      </c>
      <c r="S67" s="38">
        <v>0</v>
      </c>
      <c r="T67" s="37">
        <f>SUMPRODUCT(LTA!J67:AN67,LTA!J$101:AN$101,LTA!J$103:AN$103)</f>
        <v>414.71999999999997</v>
      </c>
      <c r="U67" s="37">
        <f>SUMPRODUCT(LTA!J67:AN67,LTA!J$102:AN$102,LTA!J$103:AN$103)</f>
        <v>92.31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-266.89999999999998</v>
      </c>
      <c r="AC67">
        <f t="shared" si="0"/>
        <v>15.145585072398889</v>
      </c>
      <c r="AD67">
        <f t="shared" si="1"/>
        <v>1159.049988966063</v>
      </c>
      <c r="AE67">
        <f>'IDT-1'!B67</f>
        <v>0</v>
      </c>
      <c r="AF67" s="24"/>
      <c r="AG67">
        <f t="shared" si="2"/>
        <v>1159.049988966063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-39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11.139239999999999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-7.1989785415298355</v>
      </c>
      <c r="M68">
        <f>EDWPCL!S68</f>
        <v>0</v>
      </c>
      <c r="N68">
        <f>'MSW BWN'!S68</f>
        <v>7.3853184000000001</v>
      </c>
      <c r="O68">
        <f>BRPL_ISGS_exbus!DM68</f>
        <v>792.23580516796267</v>
      </c>
      <c r="P68" s="36">
        <v>57.934255491074701</v>
      </c>
      <c r="Q68" s="36">
        <v>14.48</v>
      </c>
      <c r="R68" s="38">
        <v>47</v>
      </c>
      <c r="S68" s="38">
        <v>0</v>
      </c>
      <c r="T68" s="37">
        <f>SUMPRODUCT(LTA!J68:AN68,LTA!J$101:AN$101,LTA!J$103:AN$103)</f>
        <v>376.13</v>
      </c>
      <c r="U68" s="37">
        <f>SUMPRODUCT(LTA!J68:AN68,LTA!J$102:AN$102,LTA!J$103:AN$103)</f>
        <v>94.72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-266.89999999999998</v>
      </c>
      <c r="AC68">
        <f t="shared" ref="AC68:AC98" si="3">SUMIF(B68:AB68,"&gt;0")*$AC$2-SUMIF(B68:AB68,"&lt;0")*($AC$2/(1-$AC$2))+SUMIF(AI68:AR68,"&gt;0")*$AC$2-SUMIF(AI68:AR68,"&lt;0")*($AC$2/(1-$AC$2))</f>
        <v>15.037987568780901</v>
      </c>
      <c r="AD68">
        <f t="shared" ref="AD68:AD98" si="4">SUM(B68:AB68,AI68:AV68)-AC68</f>
        <v>1168.4415425834659</v>
      </c>
      <c r="AE68">
        <f>'IDT-1'!B68</f>
        <v>0</v>
      </c>
      <c r="AF68" s="24"/>
      <c r="AG68">
        <f t="shared" ref="AG68:AG98" si="5">SUM(AD68:AF68)</f>
        <v>1168.4415425834659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-28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11.139239999999999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84.02388963473912</v>
      </c>
      <c r="J69">
        <f>Bawana_RLNG!P69</f>
        <v>0</v>
      </c>
      <c r="K69">
        <f>Bawana_Spot!P69</f>
        <v>0</v>
      </c>
      <c r="L69">
        <f>TWOMCL!O69</f>
        <v>-7.1298023582257164</v>
      </c>
      <c r="M69">
        <f>EDWPCL!S69</f>
        <v>0</v>
      </c>
      <c r="N69">
        <f>'MSW BWN'!S69</f>
        <v>7.5860063999999987</v>
      </c>
      <c r="O69">
        <f>BRPL_ISGS_exbus!DM69</f>
        <v>815.56109804070013</v>
      </c>
      <c r="P69" s="36">
        <v>86.895263189775264</v>
      </c>
      <c r="Q69" s="36">
        <v>14.48</v>
      </c>
      <c r="R69" s="38">
        <v>42.05</v>
      </c>
      <c r="S69" s="38">
        <v>0</v>
      </c>
      <c r="T69" s="37">
        <f>SUMPRODUCT(LTA!J69:AN69,LTA!J$101:AN$101,LTA!J$103:AN$103)</f>
        <v>349.73</v>
      </c>
      <c r="U69" s="37">
        <f>SUMPRODUCT(LTA!J69:AN69,LTA!J$102:AN$102,LTA!J$103:AN$103)</f>
        <v>107.66999999999999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-266.89999999999998</v>
      </c>
      <c r="AC69">
        <f t="shared" si="3"/>
        <v>15.416915005395184</v>
      </c>
      <c r="AD69">
        <f t="shared" si="4"/>
        <v>1191.218779901594</v>
      </c>
      <c r="AE69">
        <f>'IDT-1'!B69</f>
        <v>0</v>
      </c>
      <c r="AF69" s="24"/>
      <c r="AG69">
        <f t="shared" si="5"/>
        <v>1191.218779901594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-39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11.139239999999999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84.02388963473912</v>
      </c>
      <c r="J70">
        <f>Bawana_RLNG!P70</f>
        <v>0</v>
      </c>
      <c r="K70">
        <f>Bawana_Spot!P70</f>
        <v>0</v>
      </c>
      <c r="L70">
        <f>TWOMCL!O70</f>
        <v>-6.870286355979788</v>
      </c>
      <c r="M70">
        <f>EDWPCL!S70</f>
        <v>0</v>
      </c>
      <c r="N70">
        <f>'MSW BWN'!S70</f>
        <v>7.6980571999999983</v>
      </c>
      <c r="O70">
        <f>BRPL_ISGS_exbus!DM70</f>
        <v>819.52219463419931</v>
      </c>
      <c r="P70" s="36">
        <v>118.01601447428776</v>
      </c>
      <c r="Q70" s="36">
        <v>14.48</v>
      </c>
      <c r="R70" s="38">
        <v>37.014808991683985</v>
      </c>
      <c r="S70" s="38">
        <v>0</v>
      </c>
      <c r="T70" s="37">
        <f>SUMPRODUCT(LTA!J70:AN70,LTA!J$101:AN$101,LTA!J$103:AN$103)</f>
        <v>310.67</v>
      </c>
      <c r="U70" s="37">
        <f>SUMPRODUCT(LTA!J70:AN70,LTA!J$102:AN$102,LTA!J$103:AN$103)</f>
        <v>108.03999999999999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-266.89999999999998</v>
      </c>
      <c r="AC70">
        <f t="shared" si="3"/>
        <v>15.029620913012574</v>
      </c>
      <c r="AD70">
        <f t="shared" si="4"/>
        <v>1220.3342976659176</v>
      </c>
      <c r="AE70">
        <f>'IDT-1'!B70</f>
        <v>0</v>
      </c>
      <c r="AF70" s="24"/>
      <c r="AG70">
        <f t="shared" si="5"/>
        <v>1220.3342976659176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-2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11.139239999999999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84.02388963473912</v>
      </c>
      <c r="J71">
        <f>Bawana_RLNG!P71</f>
        <v>0</v>
      </c>
      <c r="K71">
        <f>Bawana_Spot!P71</f>
        <v>0</v>
      </c>
      <c r="L71">
        <f>TWOMCL!O71</f>
        <v>-7.1989785415298355</v>
      </c>
      <c r="M71">
        <f>EDWPCL!S71</f>
        <v>0</v>
      </c>
      <c r="N71">
        <f>'MSW BWN'!S71</f>
        <v>7.7064191999999991</v>
      </c>
      <c r="O71">
        <f>BRPL_ISGS_exbus!DM71</f>
        <v>851.44029946625074</v>
      </c>
      <c r="P71" s="36">
        <v>118.01589843554756</v>
      </c>
      <c r="Q71" s="36">
        <v>38.25</v>
      </c>
      <c r="R71" s="38">
        <v>33.619999999999997</v>
      </c>
      <c r="S71" s="38">
        <v>0</v>
      </c>
      <c r="T71" s="37">
        <f>SUMPRODUCT(LTA!J71:AN71,LTA!J$101:AN$101,LTA!J$103:AN$103)</f>
        <v>262.07</v>
      </c>
      <c r="U71" s="37">
        <f>SUMPRODUCT(LTA!J71:AN71,LTA!J$102:AN$102,LTA!J$103:AN$103)</f>
        <v>107.9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0.53</v>
      </c>
      <c r="AB71" s="75">
        <f>-STOA!N71</f>
        <v>-266.89999999999998</v>
      </c>
      <c r="AC71">
        <f t="shared" si="3"/>
        <v>15.2741012106152</v>
      </c>
      <c r="AD71">
        <f t="shared" si="4"/>
        <v>1198.3226669843921</v>
      </c>
      <c r="AE71">
        <f>'IDT-1'!B71</f>
        <v>0</v>
      </c>
      <c r="AF71" s="24"/>
      <c r="AG71">
        <f t="shared" si="5"/>
        <v>1198.3226669843921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-27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11.139239999999999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84.02388963473912</v>
      </c>
      <c r="J72">
        <f>Bawana_RLNG!P72</f>
        <v>0</v>
      </c>
      <c r="K72">
        <f>Bawana_Spot!P72</f>
        <v>0</v>
      </c>
      <c r="L72">
        <f>TWOMCL!O72</f>
        <v>-6.8232599663110634</v>
      </c>
      <c r="M72">
        <f>EDWPCL!S72</f>
        <v>0</v>
      </c>
      <c r="N72">
        <f>'MSW BWN'!S72</f>
        <v>7.5291447999999992</v>
      </c>
      <c r="O72">
        <f>BRPL_ISGS_exbus!DM72</f>
        <v>873.577001237996</v>
      </c>
      <c r="P72" s="36">
        <v>118.01589843554756</v>
      </c>
      <c r="Q72" s="36">
        <v>38.25</v>
      </c>
      <c r="R72" s="38">
        <v>26.55</v>
      </c>
      <c r="S72" s="38">
        <v>0</v>
      </c>
      <c r="T72" s="37">
        <f>SUMPRODUCT(LTA!J72:AN72,LTA!J$101:AN$101,LTA!J$103:AN$103)</f>
        <v>220.57999999999998</v>
      </c>
      <c r="U72" s="37">
        <f>SUMPRODUCT(LTA!J72:AN72,LTA!J$102:AN$102,LTA!J$103:AN$103)</f>
        <v>107.25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0.53</v>
      </c>
      <c r="AB72" s="75">
        <f>-STOA!N72</f>
        <v>-266.89999999999998</v>
      </c>
      <c r="AC72">
        <f t="shared" si="3"/>
        <v>14.959284370655007</v>
      </c>
      <c r="AD72">
        <f t="shared" si="4"/>
        <v>1216.1426297713165</v>
      </c>
      <c r="AE72">
        <f>'IDT-1'!B72</f>
        <v>0</v>
      </c>
      <c r="AF72" s="24"/>
      <c r="AG72">
        <f t="shared" si="5"/>
        <v>1216.1426297713165</v>
      </c>
      <c r="AI72" s="34">
        <f>PXIL!H72</f>
        <v>0</v>
      </c>
      <c r="AJ72" s="34">
        <f>PXIL!N72</f>
        <v>0</v>
      </c>
      <c r="AK72" s="34">
        <f>RTM_IEX!H72</f>
        <v>17.38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11.139239999999999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84.02388963473912</v>
      </c>
      <c r="J73">
        <f>Bawana_RLNG!P73</f>
        <v>0</v>
      </c>
      <c r="K73">
        <f>Bawana_Spot!P73</f>
        <v>0</v>
      </c>
      <c r="L73">
        <f>TWOMCL!O73</f>
        <v>-7.0800842223469971</v>
      </c>
      <c r="M73">
        <f>EDWPCL!S73</f>
        <v>0</v>
      </c>
      <c r="N73">
        <f>'MSW BWN'!S73</f>
        <v>7.7950563999999982</v>
      </c>
      <c r="O73">
        <f>BRPL_ISGS_exbus!DM73</f>
        <v>914.18275371104028</v>
      </c>
      <c r="P73" s="36">
        <v>118.02</v>
      </c>
      <c r="Q73" s="36">
        <v>38.25</v>
      </c>
      <c r="R73" s="38">
        <v>9.5400000000000009</v>
      </c>
      <c r="S73" s="38">
        <v>0</v>
      </c>
      <c r="T73" s="37">
        <f>SUMPRODUCT(LTA!J73:AN73,LTA!J$101:AN$101,LTA!J$103:AN$103)</f>
        <v>181.03</v>
      </c>
      <c r="U73" s="37">
        <f>SUMPRODUCT(LTA!J73:AN73,LTA!J$102:AN$102,LTA!J$103:AN$103)</f>
        <v>106.36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0.53</v>
      </c>
      <c r="AB73" s="75">
        <f>-STOA!N73</f>
        <v>-266.89999999999998</v>
      </c>
      <c r="AC73">
        <f t="shared" si="3"/>
        <v>14.676244400790436</v>
      </c>
      <c r="AD73">
        <f t="shared" si="4"/>
        <v>1182.2146111226416</v>
      </c>
      <c r="AE73">
        <f>'IDT-1'!B73</f>
        <v>0</v>
      </c>
      <c r="AF73" s="24"/>
      <c r="AG73">
        <f t="shared" si="5"/>
        <v>1182.2146111226416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11.139239999999999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84.02388963473912</v>
      </c>
      <c r="J74">
        <f>Bawana_RLNG!P74</f>
        <v>0</v>
      </c>
      <c r="K74">
        <f>Bawana_Spot!P74</f>
        <v>0</v>
      </c>
      <c r="L74">
        <f>TWOMCL!O74</f>
        <v>-7.0504750140370591</v>
      </c>
      <c r="M74">
        <f>EDWPCL!S74</f>
        <v>0</v>
      </c>
      <c r="N74">
        <f>'MSW BWN'!S74</f>
        <v>7.6980571999999983</v>
      </c>
      <c r="O74">
        <f>BRPL_ISGS_exbus!DM74</f>
        <v>973.94685500890398</v>
      </c>
      <c r="P74" s="36">
        <v>118.02</v>
      </c>
      <c r="Q74" s="36">
        <v>38.25</v>
      </c>
      <c r="R74" s="38">
        <v>4.284798206278027</v>
      </c>
      <c r="S74" s="38">
        <v>0</v>
      </c>
      <c r="T74" s="37">
        <f>SUMPRODUCT(LTA!J74:AN74,LTA!J$101:AN$101,LTA!J$103:AN$103)</f>
        <v>142.61000000000001</v>
      </c>
      <c r="U74" s="37">
        <f>SUMPRODUCT(LTA!J74:AN74,LTA!J$102:AN$102,LTA!J$103:AN$103)</f>
        <v>106.08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0.53</v>
      </c>
      <c r="AB74" s="75">
        <f>-STOA!N74</f>
        <v>-266.89999999999998</v>
      </c>
      <c r="AC74">
        <f t="shared" si="3"/>
        <v>14.807973539071526</v>
      </c>
      <c r="AD74">
        <f t="shared" si="4"/>
        <v>1197.8243914968125</v>
      </c>
      <c r="AE74">
        <f>'IDT-1'!B74</f>
        <v>0</v>
      </c>
      <c r="AF74" s="24"/>
      <c r="AG74">
        <f t="shared" si="5"/>
        <v>1197.8243914968125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11.139239999999999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84.02388963473912</v>
      </c>
      <c r="J75">
        <f>Bawana_RLNG!P75</f>
        <v>0</v>
      </c>
      <c r="K75">
        <f>Bawana_Spot!P75</f>
        <v>0</v>
      </c>
      <c r="L75">
        <f>TWOMCL!O75</f>
        <v>-7.1989785415298355</v>
      </c>
      <c r="M75">
        <f>EDWPCL!S75</f>
        <v>0</v>
      </c>
      <c r="N75">
        <f>'MSW BWN'!S75</f>
        <v>7.9154691999999987</v>
      </c>
      <c r="O75">
        <f>BRPL_ISGS_exbus!DM75</f>
        <v>977.84032766912048</v>
      </c>
      <c r="P75" s="36">
        <v>118.02</v>
      </c>
      <c r="Q75" s="36">
        <v>38.43</v>
      </c>
      <c r="R75" s="38">
        <v>0</v>
      </c>
      <c r="S75" s="38">
        <v>0</v>
      </c>
      <c r="T75" s="37">
        <f>SUMPRODUCT(LTA!J75:AN75,LTA!J$101:AN$101,LTA!J$103:AN$103)</f>
        <v>114.57</v>
      </c>
      <c r="U75" s="37">
        <f>SUMPRODUCT(LTA!J75:AN75,LTA!J$102:AN$102,LTA!J$103:AN$103)</f>
        <v>115.03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0.53</v>
      </c>
      <c r="AB75" s="75">
        <f>-STOA!N75</f>
        <v>-238.35999999999999</v>
      </c>
      <c r="AC75">
        <f t="shared" si="3"/>
        <v>14.40715982062037</v>
      </c>
      <c r="AD75">
        <f t="shared" si="4"/>
        <v>1207.5327881417095</v>
      </c>
      <c r="AE75">
        <f>'IDT-1'!B75</f>
        <v>0</v>
      </c>
      <c r="AF75" s="24"/>
      <c r="AG75">
        <f t="shared" si="5"/>
        <v>1207.5327881417095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11.139239999999999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84.02388963473912</v>
      </c>
      <c r="J76">
        <f>Bawana_RLNG!P76</f>
        <v>0</v>
      </c>
      <c r="K76">
        <f>Bawana_Spot!P76</f>
        <v>0</v>
      </c>
      <c r="L76">
        <f>TWOMCL!O76</f>
        <v>-7.1989785415298355</v>
      </c>
      <c r="M76">
        <f>EDWPCL!S76</f>
        <v>0</v>
      </c>
      <c r="N76">
        <f>'MSW BWN'!S76</f>
        <v>8.0592955999999987</v>
      </c>
      <c r="O76">
        <f>BRPL_ISGS_exbus!DM76</f>
        <v>977.83627790711216</v>
      </c>
      <c r="P76" s="36">
        <v>118.02</v>
      </c>
      <c r="Q76" s="36">
        <v>38.43</v>
      </c>
      <c r="R76" s="38">
        <v>0</v>
      </c>
      <c r="S76" s="38">
        <v>0</v>
      </c>
      <c r="T76" s="37">
        <f>SUMPRODUCT(LTA!J76:AN76,LTA!J$101:AN$101,LTA!J$103:AN$103)</f>
        <v>90.41</v>
      </c>
      <c r="U76" s="37">
        <f>SUMPRODUCT(LTA!J76:AN76,LTA!J$102:AN$102,LTA!J$103:AN$103)</f>
        <v>113.46000000000001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0.53</v>
      </c>
      <c r="AB76" s="75">
        <f>-STOA!N76</f>
        <v>-238.35999999999999</v>
      </c>
      <c r="AC76">
        <f t="shared" si="3"/>
        <v>14.192201944379502</v>
      </c>
      <c r="AD76">
        <f t="shared" si="4"/>
        <v>1182.1575226559421</v>
      </c>
      <c r="AE76">
        <f>'IDT-1'!B76</f>
        <v>9</v>
      </c>
      <c r="AF76" s="24"/>
      <c r="AG76">
        <f t="shared" si="5"/>
        <v>1191.1575226559421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11.139239999999999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84.02388963473912</v>
      </c>
      <c r="J77">
        <f>Bawana_RLNG!P77</f>
        <v>0</v>
      </c>
      <c r="K77">
        <f>Bawana_Spot!P77</f>
        <v>0</v>
      </c>
      <c r="L77">
        <f>TWOMCL!O77</f>
        <v>-7.1989785415298355</v>
      </c>
      <c r="M77">
        <f>EDWPCL!S77</f>
        <v>0</v>
      </c>
      <c r="N77">
        <f>'MSW BWN'!S77</f>
        <v>7.7147812</v>
      </c>
      <c r="O77">
        <f>BRPL_ISGS_exbus!DM77</f>
        <v>977.83495726143008</v>
      </c>
      <c r="P77" s="36">
        <v>118.02</v>
      </c>
      <c r="Q77" s="36">
        <v>38.25</v>
      </c>
      <c r="R77" s="38">
        <v>0</v>
      </c>
      <c r="S77" s="38">
        <v>0</v>
      </c>
      <c r="T77" s="37">
        <f>SUMPRODUCT(LTA!J77:AN77,LTA!J$101:AN$101,LTA!J$103:AN$103)</f>
        <v>78.319999999999993</v>
      </c>
      <c r="U77" s="37">
        <f>SUMPRODUCT(LTA!J77:AN77,LTA!J$102:AN$102,LTA!J$103:AN$103)</f>
        <v>110.12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0.53</v>
      </c>
      <c r="AB77" s="75">
        <f>-STOA!N77</f>
        <v>-238.35999999999999</v>
      </c>
      <c r="AC77">
        <f t="shared" si="3"/>
        <v>14.193711453593995</v>
      </c>
      <c r="AD77">
        <f t="shared" si="4"/>
        <v>1150.2001781010454</v>
      </c>
      <c r="AE77">
        <f>'IDT-1'!B77</f>
        <v>70</v>
      </c>
      <c r="AF77" s="24"/>
      <c r="AG77">
        <f t="shared" si="5"/>
        <v>1220.2001781010454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-16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11.139239999999999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84.02388963473912</v>
      </c>
      <c r="J78">
        <f>Bawana_RLNG!P78</f>
        <v>0</v>
      </c>
      <c r="K78">
        <f>Bawana_Spot!P78</f>
        <v>0</v>
      </c>
      <c r="L78">
        <f>TWOMCL!O78</f>
        <v>-7.1989785415298355</v>
      </c>
      <c r="M78">
        <f>EDWPCL!S78</f>
        <v>0</v>
      </c>
      <c r="N78">
        <f>'MSW BWN'!S78</f>
        <v>7.6830056000000004</v>
      </c>
      <c r="O78">
        <f>BRPL_ISGS_exbus!DM78</f>
        <v>977.83495726143008</v>
      </c>
      <c r="P78" s="36">
        <v>118.01</v>
      </c>
      <c r="Q78" s="36">
        <v>38.25</v>
      </c>
      <c r="R78" s="38">
        <v>0</v>
      </c>
      <c r="S78" s="38">
        <v>0</v>
      </c>
      <c r="T78" s="37">
        <f>SUMPRODUCT(LTA!J78:AN78,LTA!J$101:AN$101,LTA!J$103:AN$103)</f>
        <v>70.94</v>
      </c>
      <c r="U78" s="37">
        <f>SUMPRODUCT(LTA!J78:AN78,LTA!J$102:AN$102,LTA!J$103:AN$103)</f>
        <v>108.5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0.53</v>
      </c>
      <c r="AB78" s="75">
        <f>-STOA!N78</f>
        <v>-238.35999999999999</v>
      </c>
      <c r="AC78">
        <f t="shared" si="3"/>
        <v>14.109289380829106</v>
      </c>
      <c r="AD78">
        <f t="shared" si="4"/>
        <v>1142.2428245738104</v>
      </c>
      <c r="AE78">
        <f>'IDT-1'!B78</f>
        <v>105</v>
      </c>
      <c r="AF78" s="24"/>
      <c r="AG78">
        <f t="shared" si="5"/>
        <v>1247.2428245738104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-15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11.139239999999999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84.02388963473912</v>
      </c>
      <c r="J79">
        <f>Bawana_RLNG!P79</f>
        <v>0</v>
      </c>
      <c r="K79">
        <f>Bawana_Spot!P79</f>
        <v>0</v>
      </c>
      <c r="L79">
        <f>TWOMCL!O79</f>
        <v>-7.1058933183604731</v>
      </c>
      <c r="M79">
        <f>EDWPCL!S79</f>
        <v>0</v>
      </c>
      <c r="N79">
        <f>'MSW BWN'!S79</f>
        <v>7.7549187999999978</v>
      </c>
      <c r="O79">
        <f>BRPL_ISGS_exbus!DM79</f>
        <v>977.83495726143008</v>
      </c>
      <c r="P79" s="36">
        <v>118.01</v>
      </c>
      <c r="Q79" s="36">
        <v>38.25</v>
      </c>
      <c r="R79" s="38">
        <v>0</v>
      </c>
      <c r="S79" s="38">
        <v>0</v>
      </c>
      <c r="T79" s="37">
        <f>SUMPRODUCT(LTA!J79:AN79,LTA!J$101:AN$101,LTA!J$103:AN$103)</f>
        <v>67.66</v>
      </c>
      <c r="U79" s="37">
        <f>SUMPRODUCT(LTA!J79:AN79,LTA!J$102:AN$102,LTA!J$103:AN$103)</f>
        <v>93.88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0.63</v>
      </c>
      <c r="AB79" s="75">
        <f>-STOA!N79</f>
        <v>-238.35999999999999</v>
      </c>
      <c r="AC79">
        <f t="shared" si="3"/>
        <v>13.970361546228448</v>
      </c>
      <c r="AD79">
        <f t="shared" si="4"/>
        <v>1156.1567508315807</v>
      </c>
      <c r="AE79">
        <f>'IDT-1'!B79</f>
        <v>105</v>
      </c>
      <c r="AF79" s="24"/>
      <c r="AG79">
        <f t="shared" si="5"/>
        <v>1261.1567508315807</v>
      </c>
      <c r="AI79" s="34">
        <f>PXIL!H79</f>
        <v>0</v>
      </c>
      <c r="AJ79" s="34">
        <f>PXIL!N79</f>
        <v>0</v>
      </c>
      <c r="AK79" s="34">
        <f>RTM_IEX!H79</f>
        <v>16.41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11.139239999999999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84.02388963473912</v>
      </c>
      <c r="J80">
        <f>Bawana_RLNG!P80</f>
        <v>0</v>
      </c>
      <c r="K80">
        <f>Bawana_Spot!P80</f>
        <v>0</v>
      </c>
      <c r="L80">
        <f>TWOMCL!O80</f>
        <v>-7.1989785415298355</v>
      </c>
      <c r="M80">
        <f>EDWPCL!S80</f>
        <v>0</v>
      </c>
      <c r="N80">
        <f>'MSW BWN'!S80</f>
        <v>7.642868</v>
      </c>
      <c r="O80">
        <f>BRPL_ISGS_exbus!DM80</f>
        <v>915.30416266586542</v>
      </c>
      <c r="P80" s="36">
        <v>118.01</v>
      </c>
      <c r="Q80" s="36">
        <v>38.25</v>
      </c>
      <c r="R80" s="38">
        <v>0</v>
      </c>
      <c r="S80" s="38">
        <v>0</v>
      </c>
      <c r="T80" s="37">
        <f>SUMPRODUCT(LTA!J80:AN80,LTA!J$101:AN$101,LTA!J$103:AN$103)</f>
        <v>57.67</v>
      </c>
      <c r="U80" s="37">
        <f>SUMPRODUCT(LTA!J80:AN80,LTA!J$102:AN$102,LTA!J$103:AN$103)</f>
        <v>91.68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0.63</v>
      </c>
      <c r="AB80" s="75">
        <f>-STOA!N80</f>
        <v>-238.35999999999999</v>
      </c>
      <c r="AC80">
        <f t="shared" si="3"/>
        <v>13.707450184513029</v>
      </c>
      <c r="AD80">
        <f t="shared" si="4"/>
        <v>1124.933731574562</v>
      </c>
      <c r="AE80">
        <f>'IDT-1'!B80</f>
        <v>120</v>
      </c>
      <c r="AF80" s="24"/>
      <c r="AG80">
        <f t="shared" si="5"/>
        <v>1244.933731574562</v>
      </c>
      <c r="AI80" s="34">
        <f>PXIL!H80</f>
        <v>0</v>
      </c>
      <c r="AJ80" s="34">
        <f>PXIL!N80</f>
        <v>0</v>
      </c>
      <c r="AK80" s="34">
        <f>RTM_IEX!H80</f>
        <v>59.85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11.139239999999999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84.02388963473912</v>
      </c>
      <c r="J81">
        <f>Bawana_RLNG!P81</f>
        <v>0</v>
      </c>
      <c r="K81">
        <f>Bawana_Spot!P81</f>
        <v>0</v>
      </c>
      <c r="L81">
        <f>TWOMCL!O81</f>
        <v>-7.1526030320044942</v>
      </c>
      <c r="M81">
        <f>EDWPCL!S81</f>
        <v>0</v>
      </c>
      <c r="N81">
        <f>'MSW BWN'!S81</f>
        <v>7.9957443999999986</v>
      </c>
      <c r="O81">
        <f>BRPL_ISGS_exbus!DM81</f>
        <v>899.95259110893676</v>
      </c>
      <c r="P81" s="36">
        <v>119.38</v>
      </c>
      <c r="Q81" s="36">
        <v>38.25</v>
      </c>
      <c r="R81" s="38">
        <v>0</v>
      </c>
      <c r="S81" s="38">
        <v>0</v>
      </c>
      <c r="T81" s="37">
        <f>SUMPRODUCT(LTA!J81:AN81,LTA!J$101:AN$101,LTA!J$103:AN$103)</f>
        <v>52.67</v>
      </c>
      <c r="U81" s="37">
        <f>SUMPRODUCT(LTA!J81:AN81,LTA!J$102:AN$102,LTA!J$103:AN$103)</f>
        <v>86.66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0.63</v>
      </c>
      <c r="AB81" s="75">
        <f>-STOA!N81</f>
        <v>-238.35999999999999</v>
      </c>
      <c r="AC81">
        <f t="shared" si="3"/>
        <v>13.808624290939067</v>
      </c>
      <c r="AD81">
        <f t="shared" si="4"/>
        <v>1136.9702378207326</v>
      </c>
      <c r="AE81">
        <f>'IDT-1'!B81</f>
        <v>140</v>
      </c>
      <c r="AF81" s="24"/>
      <c r="AG81">
        <f t="shared" si="5"/>
        <v>1276.9702378207326</v>
      </c>
      <c r="AI81" s="34">
        <f>PXIL!H81</f>
        <v>0</v>
      </c>
      <c r="AJ81" s="34">
        <f>PXIL!N81</f>
        <v>0</v>
      </c>
      <c r="AK81" s="34">
        <f>RTM_IEX!H81</f>
        <v>95.59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11.139239999999999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84.02388963473912</v>
      </c>
      <c r="J82">
        <f>Bawana_RLNG!P82</f>
        <v>0</v>
      </c>
      <c r="K82">
        <f>Bawana_Spot!P82</f>
        <v>0</v>
      </c>
      <c r="L82">
        <f>TWOMCL!O82</f>
        <v>-7.1989785415298355</v>
      </c>
      <c r="M82">
        <f>EDWPCL!S82</f>
        <v>0</v>
      </c>
      <c r="N82">
        <f>'MSW BWN'!S82</f>
        <v>7.4421799999999996</v>
      </c>
      <c r="O82">
        <f>BRPL_ISGS_exbus!DM82</f>
        <v>890.22439464489582</v>
      </c>
      <c r="P82" s="36">
        <v>119.38</v>
      </c>
      <c r="Q82" s="36">
        <v>38.25</v>
      </c>
      <c r="R82" s="38">
        <v>0</v>
      </c>
      <c r="S82" s="38">
        <v>0</v>
      </c>
      <c r="T82" s="37">
        <f>SUMPRODUCT(LTA!J82:AN82,LTA!J$101:AN$101,LTA!J$103:AN$103)</f>
        <v>50.989999999999995</v>
      </c>
      <c r="U82" s="37">
        <f>SUMPRODUCT(LTA!J82:AN82,LTA!J$102:AN$102,LTA!J$103:AN$103)</f>
        <v>85.06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0.63</v>
      </c>
      <c r="AB82" s="75">
        <f>-STOA!N82</f>
        <v>-238.35999999999999</v>
      </c>
      <c r="AC82">
        <f t="shared" si="3"/>
        <v>13.662590353936883</v>
      </c>
      <c r="AD82">
        <f t="shared" si="4"/>
        <v>1119.6381353841684</v>
      </c>
      <c r="AE82">
        <f>'IDT-1'!B82</f>
        <v>154</v>
      </c>
      <c r="AF82" s="24"/>
      <c r="AG82">
        <f t="shared" si="5"/>
        <v>1273.6381353841684</v>
      </c>
      <c r="AI82" s="34">
        <f>PXIL!H82</f>
        <v>0</v>
      </c>
      <c r="AJ82" s="34">
        <f>PXIL!N82</f>
        <v>0</v>
      </c>
      <c r="AK82" s="34">
        <f>RTM_IEX!H82</f>
        <v>91.72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11.139239999999999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84.02388963473912</v>
      </c>
      <c r="J83">
        <f>Bawana_RLNG!P83</f>
        <v>0</v>
      </c>
      <c r="K83">
        <f>Bawana_Spot!P83</f>
        <v>0</v>
      </c>
      <c r="L83">
        <f>TWOMCL!O83</f>
        <v>-7.1989785415298355</v>
      </c>
      <c r="M83">
        <f>EDWPCL!S83</f>
        <v>0</v>
      </c>
      <c r="N83">
        <f>'MSW BWN'!S83</f>
        <v>7.5625928</v>
      </c>
      <c r="O83">
        <f>BRPL_ISGS_exbus!DM83</f>
        <v>871.91012755452095</v>
      </c>
      <c r="P83" s="36">
        <v>118.01</v>
      </c>
      <c r="Q83" s="36">
        <v>38.25</v>
      </c>
      <c r="R83" s="38">
        <v>0</v>
      </c>
      <c r="S83" s="38">
        <v>0</v>
      </c>
      <c r="T83" s="37">
        <f>SUMPRODUCT(LTA!J83:AN83,LTA!J$101:AN$101,LTA!J$103:AN$103)</f>
        <v>50.66</v>
      </c>
      <c r="U83" s="37">
        <f>SUMPRODUCT(LTA!J83:AN83,LTA!J$102:AN$102,LTA!J$103:AN$103)</f>
        <v>81.710000000000008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51.17</v>
      </c>
      <c r="Z83" s="34">
        <f>IEX!N83</f>
        <v>0</v>
      </c>
      <c r="AA83" s="75">
        <f>STOA!H83</f>
        <v>0.63</v>
      </c>
      <c r="AB83" s="75">
        <f>-STOA!N83</f>
        <v>-238.35999999999999</v>
      </c>
      <c r="AC83">
        <f t="shared" si="3"/>
        <v>13.580825977897735</v>
      </c>
      <c r="AD83">
        <f t="shared" si="4"/>
        <v>1109.9860454698328</v>
      </c>
      <c r="AE83">
        <f>'IDT-1'!B83</f>
        <v>115</v>
      </c>
      <c r="AF83" s="24"/>
      <c r="AG83">
        <f t="shared" si="5"/>
        <v>1224.9860454698328</v>
      </c>
      <c r="AI83" s="34">
        <f>PXIL!H83</f>
        <v>0</v>
      </c>
      <c r="AJ83" s="34">
        <f>PXIL!N83</f>
        <v>0</v>
      </c>
      <c r="AK83" s="34">
        <f>RTM_IEX!H83</f>
        <v>54.06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11.139239999999999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84.02388963473912</v>
      </c>
      <c r="J84">
        <f>Bawana_RLNG!P84</f>
        <v>0</v>
      </c>
      <c r="K84">
        <f>Bawana_Spot!P84</f>
        <v>0</v>
      </c>
      <c r="L84">
        <f>TWOMCL!O84</f>
        <v>-7.1989785415298355</v>
      </c>
      <c r="M84">
        <f>EDWPCL!S84</f>
        <v>0</v>
      </c>
      <c r="N84">
        <f>'MSW BWN'!S84</f>
        <v>7.5943683999999996</v>
      </c>
      <c r="O84">
        <f>BRPL_ISGS_exbus!DM84</f>
        <v>862.08671733369954</v>
      </c>
      <c r="P84" s="36">
        <v>118.01</v>
      </c>
      <c r="Q84" s="36">
        <v>38.25</v>
      </c>
      <c r="R84" s="38">
        <v>0</v>
      </c>
      <c r="S84" s="38">
        <v>0</v>
      </c>
      <c r="T84" s="37">
        <f>SUMPRODUCT(LTA!J84:AN84,LTA!J$101:AN$101,LTA!J$103:AN$103)</f>
        <v>50.66</v>
      </c>
      <c r="U84" s="37">
        <f>SUMPRODUCT(LTA!J84:AN84,LTA!J$102:AN$102,LTA!J$103:AN$103)</f>
        <v>82.710000000000008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32.83</v>
      </c>
      <c r="Z84" s="34">
        <f>IEX!N84</f>
        <v>0</v>
      </c>
      <c r="AA84" s="75">
        <f>STOA!H84</f>
        <v>0.63</v>
      </c>
      <c r="AB84" s="75">
        <f>-STOA!N84</f>
        <v>-238.35999999999999</v>
      </c>
      <c r="AC84">
        <f t="shared" si="3"/>
        <v>13.352920247082833</v>
      </c>
      <c r="AD84">
        <f t="shared" si="4"/>
        <v>1083.0823165798261</v>
      </c>
      <c r="AE84">
        <f>'IDT-1'!B84</f>
        <v>124</v>
      </c>
      <c r="AF84" s="24"/>
      <c r="AG84">
        <f t="shared" si="5"/>
        <v>1207.0823165798261</v>
      </c>
      <c r="AI84" s="34">
        <f>PXIL!H84</f>
        <v>0</v>
      </c>
      <c r="AJ84" s="34">
        <f>PXIL!N84</f>
        <v>0</v>
      </c>
      <c r="AK84" s="34">
        <f>RTM_IEX!H84</f>
        <v>54.06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11.139239999999999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-7.1989785415298355</v>
      </c>
      <c r="M85">
        <f>EDWPCL!S85</f>
        <v>0</v>
      </c>
      <c r="N85">
        <f>'MSW BWN'!S85</f>
        <v>7.6746435999999996</v>
      </c>
      <c r="O85">
        <f>BRPL_ISGS_exbus!DM85</f>
        <v>857.0250768736488</v>
      </c>
      <c r="P85" s="36">
        <v>114.16481916776331</v>
      </c>
      <c r="Q85" s="36">
        <v>38.25</v>
      </c>
      <c r="R85" s="38">
        <v>0</v>
      </c>
      <c r="S85" s="38">
        <v>0</v>
      </c>
      <c r="T85" s="37">
        <f>SUMPRODUCT(LTA!J85:AN85,LTA!J$101:AN$101,LTA!J$103:AN$103)</f>
        <v>50.66</v>
      </c>
      <c r="U85" s="37">
        <f>SUMPRODUCT(LTA!J85:AN85,LTA!J$102:AN$102,LTA!J$103:AN$103)</f>
        <v>82.710000000000008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34.76</v>
      </c>
      <c r="Z85" s="34">
        <f>IEX!N85</f>
        <v>0</v>
      </c>
      <c r="AA85" s="75">
        <f>STOA!H85</f>
        <v>0.63</v>
      </c>
      <c r="AB85" s="75">
        <f>-STOA!N85</f>
        <v>-238.35999999999999</v>
      </c>
      <c r="AC85">
        <f t="shared" si="3"/>
        <v>13.457193259907623</v>
      </c>
      <c r="AD85">
        <f t="shared" si="4"/>
        <v>1095.3914974747142</v>
      </c>
      <c r="AE85">
        <f>'IDT-1'!B85</f>
        <v>124</v>
      </c>
      <c r="AF85" s="24"/>
      <c r="AG85">
        <f t="shared" si="5"/>
        <v>1219.3914974747142</v>
      </c>
      <c r="AI85" s="34">
        <f>PXIL!H85</f>
        <v>0</v>
      </c>
      <c r="AJ85" s="34">
        <f>PXIL!N85</f>
        <v>0</v>
      </c>
      <c r="AK85" s="34">
        <f>RTM_IEX!H85</f>
        <v>73.37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11.139239999999999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-7.1989785415298355</v>
      </c>
      <c r="M86">
        <f>EDWPCL!S86</f>
        <v>0</v>
      </c>
      <c r="N86">
        <f>'MSW BWN'!S86</f>
        <v>7.6177819999999983</v>
      </c>
      <c r="O86">
        <f>BRPL_ISGS_exbus!DM86</f>
        <v>857.0250768736488</v>
      </c>
      <c r="P86" s="36">
        <v>118.00999999999999</v>
      </c>
      <c r="Q86" s="36">
        <v>38.25</v>
      </c>
      <c r="R86" s="38">
        <v>0</v>
      </c>
      <c r="S86" s="38">
        <v>0</v>
      </c>
      <c r="T86" s="37">
        <f>SUMPRODUCT(LTA!J86:AN86,LTA!J$101:AN$101,LTA!J$103:AN$103)</f>
        <v>51.34</v>
      </c>
      <c r="U86" s="37">
        <f>SUMPRODUCT(LTA!J86:AN86,LTA!J$102:AN$102,LTA!J$103:AN$103)</f>
        <v>82.710000000000008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8.69</v>
      </c>
      <c r="Z86" s="34">
        <f>IEX!N86</f>
        <v>0</v>
      </c>
      <c r="AA86" s="75">
        <f>STOA!H86</f>
        <v>0.63</v>
      </c>
      <c r="AB86" s="75">
        <f>-STOA!N86</f>
        <v>-238.35999999999999</v>
      </c>
      <c r="AC86">
        <f t="shared" si="3"/>
        <v>13.356967141458407</v>
      </c>
      <c r="AD86">
        <f t="shared" si="4"/>
        <v>1083.5600428253997</v>
      </c>
      <c r="AE86">
        <f>'IDT-1'!B86</f>
        <v>129</v>
      </c>
      <c r="AF86" s="24"/>
      <c r="AG86">
        <f t="shared" si="5"/>
        <v>1212.5600428253997</v>
      </c>
      <c r="AI86" s="34">
        <f>PXIL!H86</f>
        <v>0</v>
      </c>
      <c r="AJ86" s="34">
        <f>PXIL!N86</f>
        <v>0</v>
      </c>
      <c r="AK86" s="34">
        <f>RTM_IEX!H86</f>
        <v>83.04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11.139239999999999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-6.9828646827624947</v>
      </c>
      <c r="M87">
        <f>EDWPCL!S87</f>
        <v>0</v>
      </c>
      <c r="N87">
        <f>'MSW BWN'!S87</f>
        <v>7.634506</v>
      </c>
      <c r="O87">
        <f>BRPL_ISGS_exbus!DM87</f>
        <v>844.75031872356919</v>
      </c>
      <c r="P87" s="36">
        <v>118.00999999999999</v>
      </c>
      <c r="Q87" s="36">
        <v>38.25</v>
      </c>
      <c r="R87" s="38">
        <v>0</v>
      </c>
      <c r="S87" s="38">
        <v>0</v>
      </c>
      <c r="T87" s="37">
        <f>SUMPRODUCT(LTA!J87:AN87,LTA!J$101:AN$101,LTA!J$103:AN$103)</f>
        <v>51.66</v>
      </c>
      <c r="U87" s="37">
        <f>SUMPRODUCT(LTA!J87:AN87,LTA!J$102:AN$102,LTA!J$103:AN$103)</f>
        <v>82.710000000000008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0.63</v>
      </c>
      <c r="AB87" s="75">
        <f>-STOA!N87</f>
        <v>-238.35999999999999</v>
      </c>
      <c r="AC87">
        <f t="shared" si="3"/>
        <v>12.970936920013585</v>
      </c>
      <c r="AD87">
        <f t="shared" si="4"/>
        <v>1038.4241527555323</v>
      </c>
      <c r="AE87">
        <f>'IDT-1'!B87</f>
        <v>127</v>
      </c>
      <c r="AF87" s="24"/>
      <c r="AG87">
        <f t="shared" si="5"/>
        <v>1165.4241527555323</v>
      </c>
      <c r="AI87" s="34">
        <f>PXIL!H87</f>
        <v>0</v>
      </c>
      <c r="AJ87" s="34">
        <f>PXIL!N87</f>
        <v>0</v>
      </c>
      <c r="AK87" s="34">
        <f>RTM_IEX!H87</f>
        <v>57.93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11.139239999999999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-7.0766007860752413</v>
      </c>
      <c r="M88">
        <f>EDWPCL!S88</f>
        <v>0</v>
      </c>
      <c r="N88">
        <f>'MSW BWN'!S88</f>
        <v>7.6830056000000004</v>
      </c>
      <c r="O88">
        <f>BRPL_ISGS_exbus!DM88</f>
        <v>836.70184120810086</v>
      </c>
      <c r="P88" s="36">
        <v>118.00999999999999</v>
      </c>
      <c r="Q88" s="36">
        <v>38.25</v>
      </c>
      <c r="R88" s="38">
        <v>0</v>
      </c>
      <c r="S88" s="38">
        <v>0</v>
      </c>
      <c r="T88" s="37">
        <f>SUMPRODUCT(LTA!J88:AN88,LTA!J$101:AN$101,LTA!J$103:AN$103)</f>
        <v>54.010000000000005</v>
      </c>
      <c r="U88" s="37">
        <f>SUMPRODUCT(LTA!J88:AN88,LTA!J$102:AN$102,LTA!J$103:AN$103)</f>
        <v>85.210000000000008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0.63</v>
      </c>
      <c r="AB88" s="75">
        <f>-STOA!N88</f>
        <v>-238.35999999999999</v>
      </c>
      <c r="AC88">
        <f t="shared" si="3"/>
        <v>12.961483158839332</v>
      </c>
      <c r="AD88">
        <f t="shared" si="4"/>
        <v>1037.1198924979253</v>
      </c>
      <c r="AE88">
        <f>'IDT-1'!B88</f>
        <v>110</v>
      </c>
      <c r="AF88" s="24"/>
      <c r="AG88">
        <f t="shared" si="5"/>
        <v>1147.1198924979253</v>
      </c>
      <c r="AI88" s="34">
        <f>PXIL!H88</f>
        <v>0</v>
      </c>
      <c r="AJ88" s="34">
        <f>PXIL!N88</f>
        <v>0</v>
      </c>
      <c r="AK88" s="34">
        <f>RTM_IEX!H88</f>
        <v>59.86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11.139239999999999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-7.1989785415298355</v>
      </c>
      <c r="M89">
        <f>EDWPCL!S89</f>
        <v>0</v>
      </c>
      <c r="N89">
        <f>'MSW BWN'!S89</f>
        <v>7.6261439999999983</v>
      </c>
      <c r="O89">
        <f>BRPL_ISGS_exbus!DM89</f>
        <v>827.0764334100802</v>
      </c>
      <c r="P89" s="36">
        <v>118.00999999999999</v>
      </c>
      <c r="Q89" s="36">
        <v>38.25</v>
      </c>
      <c r="R89" s="38">
        <v>0</v>
      </c>
      <c r="S89" s="38">
        <v>0</v>
      </c>
      <c r="T89" s="37">
        <f>SUMPRODUCT(LTA!J89:AN89,LTA!J$101:AN$101,LTA!J$103:AN$103)</f>
        <v>59.33</v>
      </c>
      <c r="U89" s="37">
        <f>SUMPRODUCT(LTA!J89:AN89,LTA!J$102:AN$102,LTA!J$103:AN$103)</f>
        <v>87.210000000000008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0.63</v>
      </c>
      <c r="AB89" s="75">
        <f>-STOA!N89</f>
        <v>-238.35999999999999</v>
      </c>
      <c r="AC89">
        <f t="shared" si="3"/>
        <v>12.658840777164432</v>
      </c>
      <c r="AD89">
        <f t="shared" si="4"/>
        <v>1001.1478877261252</v>
      </c>
      <c r="AE89">
        <f>'IDT-1'!B89</f>
        <v>88</v>
      </c>
      <c r="AF89" s="24"/>
      <c r="AG89">
        <f t="shared" si="5"/>
        <v>1089.1478877261252</v>
      </c>
      <c r="AI89" s="34">
        <f>PXIL!H89</f>
        <v>0</v>
      </c>
      <c r="AJ89" s="34">
        <f>PXIL!N89</f>
        <v>0</v>
      </c>
      <c r="AK89" s="34">
        <f>RTM_IEX!H89</f>
        <v>26.07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11.139239999999999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-6.9630724312184196</v>
      </c>
      <c r="M90">
        <f>EDWPCL!S90</f>
        <v>0</v>
      </c>
      <c r="N90">
        <f>'MSW BWN'!S90</f>
        <v>7.634506</v>
      </c>
      <c r="O90">
        <f>BRPL_ISGS_exbus!DM90</f>
        <v>821.11828660121944</v>
      </c>
      <c r="P90" s="36">
        <v>118.00999999999999</v>
      </c>
      <c r="Q90" s="36">
        <v>38.25</v>
      </c>
      <c r="R90" s="38">
        <v>0</v>
      </c>
      <c r="S90" s="38">
        <v>0</v>
      </c>
      <c r="T90" s="37">
        <f>SUMPRODUCT(LTA!J90:AN90,LTA!J$101:AN$101,LTA!J$103:AN$103)</f>
        <v>62.67</v>
      </c>
      <c r="U90" s="37">
        <f>SUMPRODUCT(LTA!J90:AN90,LTA!J$102:AN$102,LTA!J$103:AN$103)</f>
        <v>89.210000000000008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0.63</v>
      </c>
      <c r="AB90" s="75">
        <f>-STOA!N90</f>
        <v>-238.35999999999999</v>
      </c>
      <c r="AC90">
        <f t="shared" si="3"/>
        <v>12.66793218690129</v>
      </c>
      <c r="AD90">
        <f t="shared" si="4"/>
        <v>1002.6949176178389</v>
      </c>
      <c r="AE90">
        <f>'IDT-1'!B90</f>
        <v>68</v>
      </c>
      <c r="AF90" s="24"/>
      <c r="AG90">
        <f t="shared" si="5"/>
        <v>1070.6949176178389</v>
      </c>
      <c r="AI90" s="34">
        <f>PXIL!H90</f>
        <v>0</v>
      </c>
      <c r="AJ90" s="34">
        <f>PXIL!N90</f>
        <v>0</v>
      </c>
      <c r="AK90" s="34">
        <f>RTM_IEX!H90</f>
        <v>28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11.139239999999999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-7.1989785415298355</v>
      </c>
      <c r="M91">
        <f>EDWPCL!S91</f>
        <v>0</v>
      </c>
      <c r="N91">
        <f>'MSW BWN'!S91</f>
        <v>7.6896951999999992</v>
      </c>
      <c r="O91">
        <f>BRPL_ISGS_exbus!DM91</f>
        <v>798.04576803276007</v>
      </c>
      <c r="P91" s="36">
        <v>118.0141301104148</v>
      </c>
      <c r="Q91" s="36">
        <v>38.25</v>
      </c>
      <c r="R91" s="38">
        <v>0</v>
      </c>
      <c r="S91" s="38">
        <v>0</v>
      </c>
      <c r="T91" s="37">
        <f>SUMPRODUCT(LTA!J91:AN91,LTA!J$101:AN$101,LTA!J$103:AN$103)</f>
        <v>64.66</v>
      </c>
      <c r="U91" s="37">
        <f>SUMPRODUCT(LTA!J91:AN91,LTA!J$102:AN$102,LTA!J$103:AN$103)</f>
        <v>89.740000000000009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90.75</v>
      </c>
      <c r="Z91" s="34">
        <f>IEX!N91</f>
        <v>0</v>
      </c>
      <c r="AA91" s="75">
        <f>STOA!H91</f>
        <v>0.53</v>
      </c>
      <c r="AB91" s="75">
        <f>-STOA!N91</f>
        <v>-392.56</v>
      </c>
      <c r="AC91">
        <f t="shared" si="3"/>
        <v>15.19810423218032</v>
      </c>
      <c r="AD91">
        <f t="shared" si="4"/>
        <v>991.1956402042041</v>
      </c>
      <c r="AE91">
        <f>'IDT-1'!B91</f>
        <v>116</v>
      </c>
      <c r="AF91" s="24"/>
      <c r="AG91">
        <f t="shared" si="5"/>
        <v>1107.1956402042042</v>
      </c>
      <c r="AI91" s="34">
        <f>PXIL!H91</f>
        <v>0</v>
      </c>
      <c r="AJ91" s="34">
        <f>PXIL!N91</f>
        <v>0</v>
      </c>
      <c r="AK91" s="34">
        <f>RTM_IEX!H91</f>
        <v>103.31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11.139239999999999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-7.1814205502526676</v>
      </c>
      <c r="M92">
        <f>EDWPCL!S92</f>
        <v>0</v>
      </c>
      <c r="N92">
        <f>'MSW BWN'!S92</f>
        <v>7.3853184000000001</v>
      </c>
      <c r="O92">
        <f>BRPL_ISGS_exbus!DM92</f>
        <v>798.04576803276007</v>
      </c>
      <c r="P92" s="36">
        <v>118.0141301104148</v>
      </c>
      <c r="Q92" s="36">
        <v>38.25</v>
      </c>
      <c r="R92" s="38">
        <v>0</v>
      </c>
      <c r="S92" s="38">
        <v>0</v>
      </c>
      <c r="T92" s="37">
        <f>SUMPRODUCT(LTA!J92:AN92,LTA!J$101:AN$101,LTA!J$103:AN$103)</f>
        <v>67.989999999999995</v>
      </c>
      <c r="U92" s="37">
        <f>SUMPRODUCT(LTA!J92:AN92,LTA!J$102:AN$102,LTA!J$103:AN$103)</f>
        <v>91.74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74.34</v>
      </c>
      <c r="Z92" s="34">
        <f>IEX!N92</f>
        <v>0</v>
      </c>
      <c r="AA92" s="75">
        <f>STOA!H92</f>
        <v>0.53</v>
      </c>
      <c r="AB92" s="75">
        <f>-STOA!N92</f>
        <v>-392.56</v>
      </c>
      <c r="AC92">
        <f t="shared" si="3"/>
        <v>15.045542730546877</v>
      </c>
      <c r="AD92">
        <f t="shared" si="4"/>
        <v>973.22138289711438</v>
      </c>
      <c r="AE92">
        <f>'IDT-1'!B92</f>
        <v>116</v>
      </c>
      <c r="AF92" s="24"/>
      <c r="AG92">
        <f t="shared" si="5"/>
        <v>1089.2213828971144</v>
      </c>
      <c r="AI92" s="34">
        <f>PXIL!H92</f>
        <v>0</v>
      </c>
      <c r="AJ92" s="34">
        <f>PXIL!N92</f>
        <v>0</v>
      </c>
      <c r="AK92" s="34">
        <f>RTM_IEX!H92</f>
        <v>96.55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11.139239999999999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-7.1989785415298355</v>
      </c>
      <c r="M93">
        <f>EDWPCL!S93</f>
        <v>0</v>
      </c>
      <c r="N93">
        <f>'MSW BWN'!S93</f>
        <v>7.0725795999999992</v>
      </c>
      <c r="O93">
        <f>BRPL_ISGS_exbus!DM93</f>
        <v>837.63739346547038</v>
      </c>
      <c r="P93" s="36">
        <v>118.0141301104148</v>
      </c>
      <c r="Q93" s="36">
        <v>38.25</v>
      </c>
      <c r="R93" s="38">
        <v>0</v>
      </c>
      <c r="S93" s="38">
        <v>0</v>
      </c>
      <c r="T93" s="37">
        <f>SUMPRODUCT(LTA!J93:AN93,LTA!J$101:AN$101,LTA!J$103:AN$103)</f>
        <v>68.66</v>
      </c>
      <c r="U93" s="37">
        <f>SUMPRODUCT(LTA!J93:AN93,LTA!J$102:AN$102,LTA!J$103:AN$103)</f>
        <v>95.66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46.34</v>
      </c>
      <c r="Z93" s="34">
        <f>IEX!N93</f>
        <v>0</v>
      </c>
      <c r="AA93" s="75">
        <f>STOA!H93</f>
        <v>0.53</v>
      </c>
      <c r="AB93" s="75">
        <f>-STOA!N93</f>
        <v>-392.56</v>
      </c>
      <c r="AC93">
        <f t="shared" si="3"/>
        <v>14.708506114775087</v>
      </c>
      <c r="AD93">
        <f t="shared" si="4"/>
        <v>933.39974815431935</v>
      </c>
      <c r="AE93">
        <f>'IDT-1'!B93</f>
        <v>121</v>
      </c>
      <c r="AF93" s="24"/>
      <c r="AG93">
        <f t="shared" si="5"/>
        <v>1054.3997481543192</v>
      </c>
      <c r="AI93" s="34">
        <f>PXIL!H93</f>
        <v>0</v>
      </c>
      <c r="AJ93" s="34">
        <f>PXIL!N93</f>
        <v>0</v>
      </c>
      <c r="AK93" s="34">
        <f>RTM_IEX!H93</f>
        <v>40.54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11.139239999999999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-6.8905536215609215</v>
      </c>
      <c r="M94">
        <f>EDWPCL!S94</f>
        <v>0</v>
      </c>
      <c r="N94">
        <f>'MSW BWN'!S94</f>
        <v>7.4572315999999992</v>
      </c>
      <c r="O94">
        <f>BRPL_ISGS_exbus!DM94</f>
        <v>819.85072665742257</v>
      </c>
      <c r="P94" s="36">
        <v>118.01</v>
      </c>
      <c r="Q94" s="36">
        <v>38.25</v>
      </c>
      <c r="R94" s="38">
        <v>0</v>
      </c>
      <c r="S94" s="38">
        <v>0</v>
      </c>
      <c r="T94" s="37">
        <f>SUMPRODUCT(LTA!J94:AN94,LTA!J$101:AN$101,LTA!J$103:AN$103)</f>
        <v>69.67</v>
      </c>
      <c r="U94" s="37">
        <f>SUMPRODUCT(LTA!J94:AN94,LTA!J$102:AN$102,LTA!J$103:AN$103)</f>
        <v>96.460000000000008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25.1</v>
      </c>
      <c r="Z94" s="34">
        <f>IEX!N94</f>
        <v>0</v>
      </c>
      <c r="AA94" s="75">
        <f>STOA!H94</f>
        <v>0.53</v>
      </c>
      <c r="AB94" s="75">
        <f>-STOA!N94</f>
        <v>-392.56</v>
      </c>
      <c r="AC94">
        <f t="shared" si="3"/>
        <v>14.502057781316656</v>
      </c>
      <c r="AD94">
        <f t="shared" si="4"/>
        <v>909.64847648928412</v>
      </c>
      <c r="AE94">
        <f>'IDT-1'!B94</f>
        <v>124</v>
      </c>
      <c r="AF94" s="24"/>
      <c r="AG94">
        <f t="shared" si="5"/>
        <v>1033.6484764892841</v>
      </c>
      <c r="AI94" s="34">
        <f>PXIL!H94</f>
        <v>0</v>
      </c>
      <c r="AJ94" s="34">
        <f>PXIL!N94</f>
        <v>0</v>
      </c>
      <c r="AK94" s="34">
        <f>RTM_IEX!H94</f>
        <v>53.11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11.139239999999999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-6.9581639528354868</v>
      </c>
      <c r="M95">
        <f>EDWPCL!S95</f>
        <v>0</v>
      </c>
      <c r="N95">
        <f>'MSW BWN'!S95</f>
        <v>7.3535428000000005</v>
      </c>
      <c r="O95">
        <f>BRPL_ISGS_exbus!DM95</f>
        <v>823.3839254146144</v>
      </c>
      <c r="P95" s="36">
        <v>118.01</v>
      </c>
      <c r="Q95" s="36">
        <v>38.25</v>
      </c>
      <c r="R95" s="38">
        <v>0</v>
      </c>
      <c r="S95" s="38">
        <v>0</v>
      </c>
      <c r="T95" s="37">
        <f>SUMPRODUCT(LTA!J95:AN95,LTA!J$101:AN$101,LTA!J$103:AN$103)</f>
        <v>68.67</v>
      </c>
      <c r="U95" s="37">
        <f>SUMPRODUCT(LTA!J95:AN95,LTA!J$102:AN$102,LTA!J$103:AN$103)</f>
        <v>93.300000000000011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-334.8</v>
      </c>
      <c r="AC95">
        <f t="shared" si="3"/>
        <v>14.160836332547534</v>
      </c>
      <c r="AD95">
        <f t="shared" si="4"/>
        <v>985.24159756397046</v>
      </c>
      <c r="AE95">
        <f>'IDT-1'!B95</f>
        <v>66</v>
      </c>
      <c r="AF95" s="24"/>
      <c r="AG95">
        <f t="shared" si="5"/>
        <v>1051.2415975639706</v>
      </c>
      <c r="AI95" s="34">
        <f>PXIL!H95</f>
        <v>0</v>
      </c>
      <c r="AJ95" s="34">
        <f>PXIL!N95</f>
        <v>0</v>
      </c>
      <c r="AK95" s="34">
        <f>RTM_IEX!H95</f>
        <v>96.55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11.139239999999999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-7.1654284110050543</v>
      </c>
      <c r="M96">
        <f>EDWPCL!S96</f>
        <v>0</v>
      </c>
      <c r="N96">
        <f>'MSW BWN'!S96</f>
        <v>7.0558556000000001</v>
      </c>
      <c r="O96">
        <f>BRPL_ISGS_exbus!DM96</f>
        <v>819.64214106597944</v>
      </c>
      <c r="P96" s="36">
        <v>118.01</v>
      </c>
      <c r="Q96" s="36">
        <v>38.25</v>
      </c>
      <c r="R96" s="38">
        <v>0</v>
      </c>
      <c r="S96" s="38">
        <v>0</v>
      </c>
      <c r="T96" s="37">
        <f>SUMPRODUCT(LTA!J96:AN96,LTA!J$101:AN$101,LTA!J$103:AN$103)</f>
        <v>68</v>
      </c>
      <c r="U96" s="37">
        <f>SUMPRODUCT(LTA!J96:AN96,LTA!J$102:AN$102,LTA!J$103:AN$103)</f>
        <v>91.039999999999992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-334.8</v>
      </c>
      <c r="AC96">
        <f t="shared" si="3"/>
        <v>14.20938454145492</v>
      </c>
      <c r="AD96">
        <f t="shared" si="4"/>
        <v>990.55631334825864</v>
      </c>
      <c r="AE96">
        <f>'IDT-1'!B96</f>
        <v>39</v>
      </c>
      <c r="AF96" s="24"/>
      <c r="AG96">
        <f t="shared" si="5"/>
        <v>1029.5563133482588</v>
      </c>
      <c r="AI96" s="34">
        <f>PXIL!H96</f>
        <v>0</v>
      </c>
      <c r="AJ96" s="34">
        <f>PXIL!N96</f>
        <v>0</v>
      </c>
      <c r="AK96" s="34">
        <f>RTM_IEX!H96</f>
        <v>109.09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11.139239999999999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-7.1989785415298355</v>
      </c>
      <c r="M97">
        <f>EDWPCL!S97</f>
        <v>0</v>
      </c>
      <c r="N97">
        <f>'MSW BWN'!S97</f>
        <v>7.5291447999999992</v>
      </c>
      <c r="O97">
        <f>BRPL_ISGS_exbus!DM97</f>
        <v>819.15326984601256</v>
      </c>
      <c r="P97" s="36">
        <v>118.01</v>
      </c>
      <c r="Q97" s="36">
        <v>38.25</v>
      </c>
      <c r="R97" s="38">
        <v>0</v>
      </c>
      <c r="S97" s="38">
        <v>0</v>
      </c>
      <c r="T97" s="37">
        <f>SUMPRODUCT(LTA!J97:AN97,LTA!J$101:AN$101,LTA!J$103:AN$103)</f>
        <v>66.66</v>
      </c>
      <c r="U97" s="37">
        <f>SUMPRODUCT(LTA!J97:AN97,LTA!J$102:AN$102,LTA!J$103:AN$103)</f>
        <v>90.9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-334.8</v>
      </c>
      <c r="AC97">
        <f t="shared" si="3"/>
        <v>14.116045860934564</v>
      </c>
      <c r="AD97">
        <f t="shared" si="4"/>
        <v>979.47051987828752</v>
      </c>
      <c r="AE97">
        <f>'IDT-1'!B97</f>
        <v>12</v>
      </c>
      <c r="AF97" s="24"/>
      <c r="AG97">
        <f t="shared" si="5"/>
        <v>991.47051987828752</v>
      </c>
      <c r="AI97" s="34">
        <f>PXIL!H97</f>
        <v>0</v>
      </c>
      <c r="AJ97" s="34">
        <f>PXIL!N97</f>
        <v>0</v>
      </c>
      <c r="AK97" s="34">
        <f>RTM_IEX!H97</f>
        <v>99.44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11.139239999999999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-7.0580752386299856</v>
      </c>
      <c r="M98">
        <f>EDWPCL!S98</f>
        <v>0</v>
      </c>
      <c r="N98">
        <f>'MSW BWN'!S98</f>
        <v>7.634506</v>
      </c>
      <c r="O98">
        <f>BRPL_ISGS_exbus!DM98</f>
        <v>819.15326984601256</v>
      </c>
      <c r="P98" s="36">
        <v>118.01</v>
      </c>
      <c r="Q98" s="36">
        <v>38.25</v>
      </c>
      <c r="R98" s="38">
        <v>0</v>
      </c>
      <c r="S98" s="38">
        <v>0</v>
      </c>
      <c r="T98" s="37">
        <f>SUMPRODUCT(LTA!J98:AN98,LTA!J$101:AN$101,LTA!J$103:AN$103)</f>
        <v>65.989999999999995</v>
      </c>
      <c r="U98" s="37">
        <f>SUMPRODUCT(LTA!J98:AN98,LTA!J$102:AN$102,LTA!J$103:AN$103)</f>
        <v>88.64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-334.8</v>
      </c>
      <c r="AC98">
        <f t="shared" si="3"/>
        <v>13.993853280911743</v>
      </c>
      <c r="AD98">
        <f t="shared" si="4"/>
        <v>965.32897696121029</v>
      </c>
      <c r="AE98">
        <f>'IDT-1'!B98</f>
        <v>0</v>
      </c>
      <c r="AF98" s="24"/>
      <c r="AG98">
        <f t="shared" si="5"/>
        <v>965.32897696121029</v>
      </c>
      <c r="AI98" s="34">
        <f>PXIL!H98</f>
        <v>0</v>
      </c>
      <c r="AJ98" s="34">
        <f>PXIL!N98</f>
        <v>0</v>
      </c>
      <c r="AK98" s="34">
        <f>RTM_IEX!H98</f>
        <v>87.86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0.26734175999999948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2.0164897375121522</v>
      </c>
      <c r="J99">
        <f t="shared" si="6"/>
        <v>0</v>
      </c>
      <c r="K99">
        <f t="shared" si="6"/>
        <v>0</v>
      </c>
      <c r="L99">
        <f t="shared" si="6"/>
        <v>-0.17085856526500257</v>
      </c>
      <c r="M99">
        <f t="shared" si="6"/>
        <v>0</v>
      </c>
      <c r="N99">
        <f t="shared" si="6"/>
        <v>0.18332263459999998</v>
      </c>
      <c r="O99">
        <f t="shared" si="6"/>
        <v>19.901175104024642</v>
      </c>
      <c r="P99" s="36">
        <f t="shared" si="6"/>
        <v>2.5537870199545276</v>
      </c>
      <c r="Q99" s="36">
        <f t="shared" si="6"/>
        <v>0.72806561756498767</v>
      </c>
      <c r="R99" s="38">
        <f t="shared" si="6"/>
        <v>0.46768490179949052</v>
      </c>
      <c r="S99" s="38">
        <f t="shared" si="6"/>
        <v>0</v>
      </c>
      <c r="T99" s="37">
        <f t="shared" si="6"/>
        <v>5.5087974999999991</v>
      </c>
      <c r="U99" s="37">
        <f t="shared" si="6"/>
        <v>2.1439374999999998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9.0995000000000006E-2</v>
      </c>
      <c r="Z99" s="34">
        <f t="shared" si="6"/>
        <v>0</v>
      </c>
      <c r="AA99" s="75">
        <f t="shared" si="6"/>
        <v>1.5500000000000005E-2</v>
      </c>
      <c r="AB99" s="75">
        <f t="shared" si="6"/>
        <v>-6.5924000000000049</v>
      </c>
      <c r="AC99">
        <f t="shared" si="6"/>
        <v>0.35041733100199524</v>
      </c>
      <c r="AD99">
        <f t="shared" si="6"/>
        <v>27.100245879188805</v>
      </c>
      <c r="AE99">
        <f t="shared" si="6"/>
        <v>0.54549999999999998</v>
      </c>
      <c r="AG99">
        <f t="shared" si="6"/>
        <v>27.645745879188805</v>
      </c>
      <c r="AI99">
        <f t="shared" si="6"/>
        <v>0</v>
      </c>
      <c r="AJ99">
        <f t="shared" si="6"/>
        <v>0</v>
      </c>
      <c r="AK99">
        <f t="shared" si="6"/>
        <v>0.67632500000000018</v>
      </c>
      <c r="AL99">
        <f t="shared" si="6"/>
        <v>-0.33950000000000002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45375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6.2291099999999995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0.61267902481104974</v>
      </c>
      <c r="M3">
        <f>EDWPCL!T3</f>
        <v>0</v>
      </c>
      <c r="N3">
        <f>'MSW BWN'!T3</f>
        <v>4.5065839999999993</v>
      </c>
      <c r="O3">
        <f>BYPL_ISGS_exbus!DM3</f>
        <v>702.66523714214691</v>
      </c>
      <c r="P3" s="36">
        <v>68.239999999999995</v>
      </c>
      <c r="Q3" s="36">
        <v>11.589999999999998</v>
      </c>
      <c r="R3" s="38">
        <v>0</v>
      </c>
      <c r="S3" s="38">
        <v>0</v>
      </c>
      <c r="T3" s="37">
        <f>SUMPRODUCT(LTA!J3:AN3,LTA!J$101:AN$101,LTA!J$104:AN$104)</f>
        <v>60</v>
      </c>
      <c r="U3" s="37">
        <f>SUMPRODUCT(LTA!J3:AN3,LTA!J$102:AN$102,LTA!J$104:AN$104)</f>
        <v>125.89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-204</v>
      </c>
      <c r="AA3" s="75">
        <f>STOA!I3</f>
        <v>0</v>
      </c>
      <c r="AB3" s="75">
        <f>-STOA!O3</f>
        <v>-176.74</v>
      </c>
      <c r="AC3">
        <f>SUMIF(B3:AB3,"&gt;0")*$AC$2-SUMIF(B3:AB3,"&lt;0")*($AC$2/(1-$AC$2))+SUMIF(AI3:AR3,"&gt;0")*$AC$2-SUMIF(AI3:AR3,"&lt;0")*($AC$2/(1-$AC$2))</f>
        <v>12.71036158530195</v>
      </c>
      <c r="AD3">
        <f>SUM(B3:AB3,AI3:AV3)-AC3</f>
        <v>534.87549801455282</v>
      </c>
      <c r="AE3">
        <f>'IDT-1'!C3</f>
        <v>0</v>
      </c>
      <c r="AF3" s="24"/>
      <c r="AG3">
        <f>SUM(AD3:AF3)</f>
        <v>534.87549801455282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-100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6.2291099999999995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0.61267902481104974</v>
      </c>
      <c r="M4">
        <f>EDWPCL!T4</f>
        <v>0</v>
      </c>
      <c r="N4">
        <f>'MSW BWN'!T4</f>
        <v>4.4645199999999985</v>
      </c>
      <c r="O4">
        <f>BYPL_ISGS_exbus!DM4</f>
        <v>713.02366497963362</v>
      </c>
      <c r="P4" s="36">
        <v>68.239999999999995</v>
      </c>
      <c r="Q4" s="36">
        <v>11.589999999999998</v>
      </c>
      <c r="R4" s="38">
        <v>0</v>
      </c>
      <c r="S4" s="38">
        <v>0</v>
      </c>
      <c r="T4" s="37">
        <f>SUMPRODUCT(LTA!J4:AN4,LTA!J$101:AN$101,LTA!J$104:AN$104)</f>
        <v>60</v>
      </c>
      <c r="U4" s="37">
        <f>SUMPRODUCT(LTA!J4:AN4,LTA!J$102:AN$102,LTA!J$104:AN$104)</f>
        <v>126.89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-199</v>
      </c>
      <c r="AA4" s="75">
        <f>STOA!I4</f>
        <v>0</v>
      </c>
      <c r="AB4" s="75">
        <f>-STOA!O4</f>
        <v>-176.74</v>
      </c>
      <c r="AC4">
        <f t="shared" ref="AC4:AC67" si="0">SUMIF(B4:AB4,"&gt;0")*$AC$2-SUMIF(B4:AB4,"&lt;0")*($AC$2/(1-$AC$2))+SUMIF(AI4:AR4,"&gt;0")*$AC$2-SUMIF(AI4:AR4,"&lt;0")*($AC$2/(1-$AC$2))</f>
        <v>12.974842196034617</v>
      </c>
      <c r="AD4">
        <f t="shared" ref="AD4:AD67" si="1">SUM(B4:AB4,AI4:AV4)-AC4</f>
        <v>525.92738124130665</v>
      </c>
      <c r="AE4">
        <f>'IDT-1'!C4</f>
        <v>0</v>
      </c>
      <c r="AF4" s="24"/>
      <c r="AG4">
        <f t="shared" ref="AG4:AG67" si="2">SUM(AD4:AF4)</f>
        <v>525.92738124130665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-125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6.2291099999999995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0.61267902481104974</v>
      </c>
      <c r="M5">
        <f>EDWPCL!T5</f>
        <v>0</v>
      </c>
      <c r="N5">
        <f>'MSW BWN'!T5</f>
        <v>4.4511359999999991</v>
      </c>
      <c r="O5">
        <f>BYPL_ISGS_exbus!DM5</f>
        <v>690.36486046111736</v>
      </c>
      <c r="P5" s="36">
        <v>68.239999999999995</v>
      </c>
      <c r="Q5" s="36">
        <v>11.589999999999998</v>
      </c>
      <c r="R5" s="38">
        <v>0</v>
      </c>
      <c r="S5" s="38">
        <v>0</v>
      </c>
      <c r="T5" s="37">
        <f>SUMPRODUCT(LTA!J5:AN5,LTA!J$101:AN$101,LTA!J$104:AN$104)</f>
        <v>60</v>
      </c>
      <c r="U5" s="37">
        <f>SUMPRODUCT(LTA!J5:AN5,LTA!J$102:AN$102,LTA!J$104:AN$104)</f>
        <v>98.74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-206</v>
      </c>
      <c r="AA5" s="75">
        <f>STOA!I5</f>
        <v>0</v>
      </c>
      <c r="AB5" s="75">
        <f>-STOA!O5</f>
        <v>-176.74</v>
      </c>
      <c r="AC5">
        <f t="shared" si="0"/>
        <v>12.319214553907077</v>
      </c>
      <c r="AD5">
        <f t="shared" si="1"/>
        <v>502.76082036491795</v>
      </c>
      <c r="AE5">
        <f>'IDT-1'!C5</f>
        <v>0</v>
      </c>
      <c r="AF5" s="24"/>
      <c r="AG5">
        <f t="shared" si="2"/>
        <v>502.76082036491795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-91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6.2291099999999995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0.61063222908478376</v>
      </c>
      <c r="M6">
        <f>EDWPCL!T6</f>
        <v>0</v>
      </c>
      <c r="N6">
        <f>'MSW BWN'!T6</f>
        <v>4.5887999999999991</v>
      </c>
      <c r="O6">
        <f>BYPL_ISGS_exbus!DM6</f>
        <v>683.171224510142</v>
      </c>
      <c r="P6" s="36">
        <v>68.239999999999995</v>
      </c>
      <c r="Q6" s="36">
        <v>11.59</v>
      </c>
      <c r="R6" s="38">
        <v>0</v>
      </c>
      <c r="S6" s="38">
        <v>0</v>
      </c>
      <c r="T6" s="37">
        <f>SUMPRODUCT(LTA!J6:AN6,LTA!J$101:AN$101,LTA!J$104:AN$104)</f>
        <v>60</v>
      </c>
      <c r="U6" s="37">
        <f>SUMPRODUCT(LTA!J6:AN6,LTA!J$102:AN$102,LTA!J$104:AN$104)</f>
        <v>76.12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-206</v>
      </c>
      <c r="AA6" s="75">
        <f>STOA!I6</f>
        <v>0</v>
      </c>
      <c r="AB6" s="75">
        <f>-STOA!O6</f>
        <v>-176.74</v>
      </c>
      <c r="AC6">
        <f t="shared" si="0"/>
        <v>11.976736461461003</v>
      </c>
      <c r="AD6">
        <f t="shared" si="1"/>
        <v>484.42527971066244</v>
      </c>
      <c r="AE6">
        <f>'IDT-1'!C6</f>
        <v>0</v>
      </c>
      <c r="AF6" s="24"/>
      <c r="AG6">
        <f t="shared" si="2"/>
        <v>484.42527971066244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-80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6.2291099999999995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0.61267902481104974</v>
      </c>
      <c r="M7">
        <f>EDWPCL!T7</f>
        <v>0</v>
      </c>
      <c r="N7">
        <f>'MSW BWN'!T7</f>
        <v>4.3497999999999992</v>
      </c>
      <c r="O7">
        <f>BYPL_ISGS_exbus!DM7</f>
        <v>683.07799240477345</v>
      </c>
      <c r="P7" s="36">
        <v>33.79</v>
      </c>
      <c r="Q7" s="36">
        <v>11.59</v>
      </c>
      <c r="R7" s="38">
        <v>0</v>
      </c>
      <c r="S7" s="38">
        <v>0</v>
      </c>
      <c r="T7" s="37">
        <f>SUMPRODUCT(LTA!J7:AN7,LTA!J$101:AN$101,LTA!J$104:AN$104)</f>
        <v>60</v>
      </c>
      <c r="U7" s="37">
        <f>SUMPRODUCT(LTA!J7:AN7,LTA!J$102:AN$102,LTA!J$104:AN$104)</f>
        <v>75.94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-224.26</v>
      </c>
      <c r="AA7" s="75">
        <f>STOA!I7</f>
        <v>0</v>
      </c>
      <c r="AB7" s="75">
        <f>-STOA!O7</f>
        <v>-176.74</v>
      </c>
      <c r="AC7">
        <f t="shared" si="0"/>
        <v>11.57514835544492</v>
      </c>
      <c r="AD7">
        <f t="shared" si="1"/>
        <v>462.60668250703617</v>
      </c>
      <c r="AE7">
        <f>'IDT-1'!C7</f>
        <v>0</v>
      </c>
      <c r="AF7" s="24"/>
      <c r="AG7">
        <f t="shared" si="2"/>
        <v>462.60668250703617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-49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6.2291099999999995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0.61267902481104974</v>
      </c>
      <c r="M8">
        <f>EDWPCL!T8</f>
        <v>0</v>
      </c>
      <c r="N8">
        <f>'MSW BWN'!T8</f>
        <v>4.3497999999999992</v>
      </c>
      <c r="O8">
        <f>BYPL_ISGS_exbus!DM8</f>
        <v>679.85425930539543</v>
      </c>
      <c r="P8" s="36">
        <v>33.79</v>
      </c>
      <c r="Q8" s="36">
        <v>11.59</v>
      </c>
      <c r="R8" s="38">
        <v>0</v>
      </c>
      <c r="S8" s="38">
        <v>0</v>
      </c>
      <c r="T8" s="37">
        <f>SUMPRODUCT(LTA!J8:AN8,LTA!J$101:AN$101,LTA!J$104:AN$104)</f>
        <v>60</v>
      </c>
      <c r="U8" s="37">
        <f>SUMPRODUCT(LTA!J8:AN8,LTA!J$102:AN$102,LTA!J$104:AN$104)</f>
        <v>75.94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-231</v>
      </c>
      <c r="AA8" s="75">
        <f>STOA!I8</f>
        <v>0</v>
      </c>
      <c r="AB8" s="75">
        <f>-STOA!O8</f>
        <v>-176.74</v>
      </c>
      <c r="AC8">
        <f t="shared" si="0"/>
        <v>11.613635758200786</v>
      </c>
      <c r="AD8">
        <f t="shared" si="1"/>
        <v>451.6044620049023</v>
      </c>
      <c r="AE8">
        <f>'IDT-1'!C8</f>
        <v>0</v>
      </c>
      <c r="AF8" s="24"/>
      <c r="AG8">
        <f t="shared" si="2"/>
        <v>451.6044620049023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-50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6.2291099999999995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0.61267902481104974</v>
      </c>
      <c r="M9">
        <f>EDWPCL!T9</f>
        <v>0</v>
      </c>
      <c r="N9">
        <f>'MSW BWN'!T9</f>
        <v>4.4874639999999992</v>
      </c>
      <c r="O9">
        <f>BYPL_ISGS_exbus!DM9</f>
        <v>678.53505557356084</v>
      </c>
      <c r="P9" s="36">
        <v>33.79</v>
      </c>
      <c r="Q9" s="36">
        <v>11.59</v>
      </c>
      <c r="R9" s="38">
        <v>0</v>
      </c>
      <c r="S9" s="38">
        <v>0</v>
      </c>
      <c r="T9" s="37">
        <f>SUMPRODUCT(LTA!J9:AN9,LTA!J$101:AN$101,LTA!J$104:AN$104)</f>
        <v>59.33</v>
      </c>
      <c r="U9" s="37">
        <f>SUMPRODUCT(LTA!J9:AN9,LTA!J$102:AN$102,LTA!J$104:AN$104)</f>
        <v>75.78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-241</v>
      </c>
      <c r="AA9" s="75">
        <f>STOA!I9</f>
        <v>0</v>
      </c>
      <c r="AB9" s="75">
        <f>-STOA!O9</f>
        <v>-176.74</v>
      </c>
      <c r="AC9">
        <f t="shared" si="0"/>
        <v>11.579796509003598</v>
      </c>
      <c r="AD9">
        <f t="shared" si="1"/>
        <v>451.62676152226493</v>
      </c>
      <c r="AE9">
        <f>'IDT-1'!C9</f>
        <v>0</v>
      </c>
      <c r="AF9" s="24"/>
      <c r="AG9">
        <f t="shared" si="2"/>
        <v>451.62676152226493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-38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6.2291099999999995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0.60101066816395288</v>
      </c>
      <c r="M10">
        <f>EDWPCL!T10</f>
        <v>0</v>
      </c>
      <c r="N10">
        <f>'MSW BWN'!T10</f>
        <v>4.3268559999999994</v>
      </c>
      <c r="O10">
        <f>BYPL_ISGS_exbus!DM10</f>
        <v>678.53505557356084</v>
      </c>
      <c r="P10" s="36">
        <v>33.791688908881888</v>
      </c>
      <c r="Q10" s="36">
        <v>11.59</v>
      </c>
      <c r="R10" s="38">
        <v>0</v>
      </c>
      <c r="S10" s="38">
        <v>0</v>
      </c>
      <c r="T10" s="37">
        <f>SUMPRODUCT(LTA!J10:AN10,LTA!J$101:AN$101,LTA!J$104:AN$104)</f>
        <v>59</v>
      </c>
      <c r="U10" s="37">
        <f>SUMPRODUCT(LTA!J10:AN10,LTA!J$102:AN$102,LTA!J$104:AN$104)</f>
        <v>75.28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-246</v>
      </c>
      <c r="AA10" s="75">
        <f>STOA!I10</f>
        <v>0</v>
      </c>
      <c r="AB10" s="75">
        <f>-STOA!O10</f>
        <v>-176.74</v>
      </c>
      <c r="AC10">
        <f t="shared" si="0"/>
        <v>11.613747363066816</v>
      </c>
      <c r="AD10">
        <f t="shared" si="1"/>
        <v>445.59222322043644</v>
      </c>
      <c r="AE10">
        <f>'IDT-1'!C10</f>
        <v>0</v>
      </c>
      <c r="AF10" s="24"/>
      <c r="AG10">
        <f t="shared" si="2"/>
        <v>445.59222322043644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-38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6.2291099999999995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0.61152161706906238</v>
      </c>
      <c r="M11">
        <f>EDWPCL!T11</f>
        <v>0</v>
      </c>
      <c r="N11">
        <f>'MSW BWN'!T11</f>
        <v>4.1710279999999997</v>
      </c>
      <c r="O11">
        <f>BYPL_ISGS_exbus!DM11</f>
        <v>680.13419715556086</v>
      </c>
      <c r="P11" s="36">
        <v>33.791688908881888</v>
      </c>
      <c r="Q11" s="36">
        <v>11.59</v>
      </c>
      <c r="R11" s="38">
        <v>0</v>
      </c>
      <c r="S11" s="38">
        <v>0</v>
      </c>
      <c r="T11" s="37">
        <f>SUMPRODUCT(LTA!J11:AN11,LTA!J$101:AN$101,LTA!J$104:AN$104)</f>
        <v>58.33</v>
      </c>
      <c r="U11" s="37">
        <f>SUMPRODUCT(LTA!J11:AN11,LTA!J$102:AN$102,LTA!J$104:AN$104)</f>
        <v>74.44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-245.18</v>
      </c>
      <c r="AA11" s="75">
        <f>STOA!I11</f>
        <v>0</v>
      </c>
      <c r="AB11" s="75">
        <f>-STOA!O11</f>
        <v>-176.74</v>
      </c>
      <c r="AC11">
        <f t="shared" si="0"/>
        <v>11.631742612966676</v>
      </c>
      <c r="AD11">
        <f t="shared" si="1"/>
        <v>443.33805250144161</v>
      </c>
      <c r="AE11">
        <f>'IDT-1'!C11</f>
        <v>0</v>
      </c>
      <c r="AF11" s="24"/>
      <c r="AG11">
        <f t="shared" si="2"/>
        <v>443.33805250144161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-41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6.2291099999999995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0.61267902481104974</v>
      </c>
      <c r="M12">
        <f>EDWPCL!T12</f>
        <v>0</v>
      </c>
      <c r="N12">
        <f>'MSW BWN'!T12</f>
        <v>4.2312559999999992</v>
      </c>
      <c r="O12">
        <f>BYPL_ISGS_exbus!DM12</f>
        <v>682.50724179746442</v>
      </c>
      <c r="P12" s="36">
        <v>33.791688908881888</v>
      </c>
      <c r="Q12" s="36">
        <v>11.59</v>
      </c>
      <c r="R12" s="38">
        <v>0</v>
      </c>
      <c r="S12" s="38">
        <v>0</v>
      </c>
      <c r="T12" s="37">
        <f>SUMPRODUCT(LTA!J12:AN12,LTA!J$101:AN$101,LTA!J$104:AN$104)</f>
        <v>57.67</v>
      </c>
      <c r="U12" s="37">
        <f>SUMPRODUCT(LTA!J12:AN12,LTA!J$102:AN$102,LTA!J$104:AN$104)</f>
        <v>74.12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-254</v>
      </c>
      <c r="AA12" s="75">
        <f>STOA!I12</f>
        <v>0</v>
      </c>
      <c r="AB12" s="75">
        <f>-STOA!O12</f>
        <v>-176.74</v>
      </c>
      <c r="AC12">
        <f t="shared" si="0"/>
        <v>11.676319647892775</v>
      </c>
      <c r="AD12">
        <f t="shared" si="1"/>
        <v>440.9279055161611</v>
      </c>
      <c r="AE12">
        <f>'IDT-1'!C12</f>
        <v>0</v>
      </c>
      <c r="AF12" s="24"/>
      <c r="AG12">
        <f t="shared" si="2"/>
        <v>440.9279055161611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-36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6.2291099999999995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0.61267902481104974</v>
      </c>
      <c r="M13">
        <f>EDWPCL!T13</f>
        <v>0</v>
      </c>
      <c r="N13">
        <f>'MSW BWN'!T13</f>
        <v>4.3775239999999993</v>
      </c>
      <c r="O13">
        <f>BYPL_ISGS_exbus!DM13</f>
        <v>691.36338674278716</v>
      </c>
      <c r="P13" s="36">
        <v>33.79</v>
      </c>
      <c r="Q13" s="36">
        <v>11.59</v>
      </c>
      <c r="R13" s="38">
        <v>0</v>
      </c>
      <c r="S13" s="38">
        <v>0</v>
      </c>
      <c r="T13" s="37">
        <f>SUMPRODUCT(LTA!J13:AN13,LTA!J$101:AN$101,LTA!J$104:AN$104)</f>
        <v>55.33</v>
      </c>
      <c r="U13" s="37">
        <f>SUMPRODUCT(LTA!J13:AN13,LTA!J$102:AN$102,LTA!J$104:AN$104)</f>
        <v>77.44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-249</v>
      </c>
      <c r="AA13" s="75">
        <f>STOA!I13</f>
        <v>0</v>
      </c>
      <c r="AB13" s="75">
        <f>-STOA!O13</f>
        <v>-176.74</v>
      </c>
      <c r="AC13">
        <f t="shared" si="0"/>
        <v>11.895696253397103</v>
      </c>
      <c r="AD13">
        <f t="shared" si="1"/>
        <v>434.68925294709766</v>
      </c>
      <c r="AE13">
        <f>'IDT-1'!C13</f>
        <v>0</v>
      </c>
      <c r="AF13" s="24"/>
      <c r="AG13">
        <f t="shared" si="2"/>
        <v>434.68925294709766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-57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6.2291099999999995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0.61267902481104974</v>
      </c>
      <c r="M14">
        <f>EDWPCL!T14</f>
        <v>0</v>
      </c>
      <c r="N14">
        <f>'MSW BWN'!T14</f>
        <v>4.3000879999999997</v>
      </c>
      <c r="O14">
        <f>BYPL_ISGS_exbus!DM14</f>
        <v>693.77604382980894</v>
      </c>
      <c r="P14" s="36">
        <v>33.791869329497672</v>
      </c>
      <c r="Q14" s="36">
        <v>11.59</v>
      </c>
      <c r="R14" s="38">
        <v>0</v>
      </c>
      <c r="S14" s="38">
        <v>0</v>
      </c>
      <c r="T14" s="37">
        <f>SUMPRODUCT(LTA!J14:AN14,LTA!J$101:AN$101,LTA!J$104:AN$104)</f>
        <v>55</v>
      </c>
      <c r="U14" s="37">
        <f>SUMPRODUCT(LTA!J14:AN14,LTA!J$102:AN$102,LTA!J$104:AN$104)</f>
        <v>76.94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-254</v>
      </c>
      <c r="AA14" s="75">
        <f>STOA!I14</f>
        <v>0</v>
      </c>
      <c r="AB14" s="75">
        <f>-STOA!O14</f>
        <v>-176.74</v>
      </c>
      <c r="AC14">
        <f t="shared" si="0"/>
        <v>11.976125074694981</v>
      </c>
      <c r="AD14">
        <f t="shared" si="1"/>
        <v>428.11591454231927</v>
      </c>
      <c r="AE14">
        <f>'IDT-1'!C14</f>
        <v>0</v>
      </c>
      <c r="AF14" s="24"/>
      <c r="AG14">
        <f t="shared" si="2"/>
        <v>428.11591454231927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-60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6.2291099999999995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0.61267902481104974</v>
      </c>
      <c r="M15">
        <f>EDWPCL!T15</f>
        <v>0</v>
      </c>
      <c r="N15">
        <f>'MSW BWN'!T15</f>
        <v>4.3459759999999994</v>
      </c>
      <c r="O15">
        <f>BYPL_ISGS_exbus!DM15</f>
        <v>704.95007912684844</v>
      </c>
      <c r="P15" s="36">
        <v>33.791869329497672</v>
      </c>
      <c r="Q15" s="36">
        <v>11.59</v>
      </c>
      <c r="R15" s="38">
        <v>0</v>
      </c>
      <c r="S15" s="38">
        <v>0</v>
      </c>
      <c r="T15" s="37">
        <f>SUMPRODUCT(LTA!J15:AN15,LTA!J$101:AN$101,LTA!J$104:AN$104)</f>
        <v>54.67</v>
      </c>
      <c r="U15" s="37">
        <f>SUMPRODUCT(LTA!J15:AN15,LTA!J$102:AN$102,LTA!J$104:AN$104)</f>
        <v>76.62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-239</v>
      </c>
      <c r="AA15" s="75">
        <f>STOA!I15</f>
        <v>0</v>
      </c>
      <c r="AB15" s="75">
        <f>-STOA!O15</f>
        <v>-176.74</v>
      </c>
      <c r="AC15">
        <f t="shared" si="0"/>
        <v>12.141152849914114</v>
      </c>
      <c r="AD15">
        <f t="shared" si="1"/>
        <v>429.52081006413965</v>
      </c>
      <c r="AE15">
        <f>'IDT-1'!C15</f>
        <v>0</v>
      </c>
      <c r="AF15" s="24"/>
      <c r="AG15">
        <f t="shared" si="2"/>
        <v>429.52081006413965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-84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6.2291099999999995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0.61267902481104974</v>
      </c>
      <c r="M16">
        <f>EDWPCL!T16</f>
        <v>0</v>
      </c>
      <c r="N16">
        <f>'MSW BWN'!T16</f>
        <v>4.2216959999999997</v>
      </c>
      <c r="O16">
        <f>BYPL_ISGS_exbus!DM16</f>
        <v>708.18003177336004</v>
      </c>
      <c r="P16" s="36">
        <v>33.79</v>
      </c>
      <c r="Q16" s="36">
        <v>11.59</v>
      </c>
      <c r="R16" s="38">
        <v>0</v>
      </c>
      <c r="S16" s="38">
        <v>0</v>
      </c>
      <c r="T16" s="37">
        <f>SUMPRODUCT(LTA!J16:AN16,LTA!J$101:AN$101,LTA!J$104:AN$104)</f>
        <v>53.67</v>
      </c>
      <c r="U16" s="37">
        <f>SUMPRODUCT(LTA!J16:AN16,LTA!J$102:AN$102,LTA!J$104:AN$104)</f>
        <v>76.28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-249</v>
      </c>
      <c r="AA16" s="75">
        <f>STOA!I16</f>
        <v>0</v>
      </c>
      <c r="AB16" s="75">
        <f>-STOA!O16</f>
        <v>-176.74</v>
      </c>
      <c r="AC16">
        <f t="shared" si="0"/>
        <v>12.223738059576144</v>
      </c>
      <c r="AD16">
        <f t="shared" si="1"/>
        <v>423.20202817149152</v>
      </c>
      <c r="AE16">
        <f>'IDT-1'!C16</f>
        <v>0</v>
      </c>
      <c r="AF16" s="24"/>
      <c r="AG16">
        <f t="shared" si="2"/>
        <v>423.20202817149152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-82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6.2291099999999995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0.61267902481104974</v>
      </c>
      <c r="M17">
        <f>EDWPCL!T17</f>
        <v>0</v>
      </c>
      <c r="N17">
        <f>'MSW BWN'!T17</f>
        <v>4.2542</v>
      </c>
      <c r="O17">
        <f>BYPL_ISGS_exbus!DM17</f>
        <v>708.18003177336004</v>
      </c>
      <c r="P17" s="36">
        <v>33.79</v>
      </c>
      <c r="Q17" s="36">
        <v>11.59</v>
      </c>
      <c r="R17" s="38">
        <v>0</v>
      </c>
      <c r="S17" s="38">
        <v>0</v>
      </c>
      <c r="T17" s="37">
        <f>SUMPRODUCT(LTA!J17:AN17,LTA!J$101:AN$101,LTA!J$104:AN$104)</f>
        <v>47</v>
      </c>
      <c r="U17" s="37">
        <f>SUMPRODUCT(LTA!J17:AN17,LTA!J$102:AN$102,LTA!J$104:AN$104)</f>
        <v>75.78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-254</v>
      </c>
      <c r="AA17" s="75">
        <f>STOA!I17</f>
        <v>0</v>
      </c>
      <c r="AB17" s="75">
        <f>-STOA!O17</f>
        <v>-176.74</v>
      </c>
      <c r="AC17">
        <f t="shared" si="0"/>
        <v>12.146840777726366</v>
      </c>
      <c r="AD17">
        <f t="shared" si="1"/>
        <v>418.14142945334135</v>
      </c>
      <c r="AE17">
        <f>'IDT-1'!C17</f>
        <v>0</v>
      </c>
      <c r="AF17" s="24"/>
      <c r="AG17">
        <f t="shared" si="2"/>
        <v>418.14142945334135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-75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6.2291099999999995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0.61267902481104974</v>
      </c>
      <c r="M18">
        <f>EDWPCL!T18</f>
        <v>0</v>
      </c>
      <c r="N18">
        <f>'MSW BWN'!T18</f>
        <v>4.3000879999999997</v>
      </c>
      <c r="O18">
        <f>BYPL_ISGS_exbus!DM18</f>
        <v>708.18003177336004</v>
      </c>
      <c r="P18" s="36">
        <v>33.79</v>
      </c>
      <c r="Q18" s="36">
        <v>11.59</v>
      </c>
      <c r="R18" s="38">
        <v>0</v>
      </c>
      <c r="S18" s="38">
        <v>0</v>
      </c>
      <c r="T18" s="37">
        <f>SUMPRODUCT(LTA!J18:AN18,LTA!J$101:AN$101,LTA!J$104:AN$104)</f>
        <v>46.33</v>
      </c>
      <c r="U18" s="37">
        <f>SUMPRODUCT(LTA!J18:AN18,LTA!J$102:AN$102,LTA!J$104:AN$104)</f>
        <v>75.28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-255.07</v>
      </c>
      <c r="AA18" s="75">
        <f>STOA!I18</f>
        <v>0</v>
      </c>
      <c r="AB18" s="75">
        <f>-STOA!O18</f>
        <v>-176.74</v>
      </c>
      <c r="AC18">
        <f t="shared" si="0"/>
        <v>12.104106587067552</v>
      </c>
      <c r="AD18">
        <f t="shared" si="1"/>
        <v>420.99005164400012</v>
      </c>
      <c r="AE18">
        <f>'IDT-1'!C18</f>
        <v>0</v>
      </c>
      <c r="AF18" s="24"/>
      <c r="AG18">
        <f t="shared" si="2"/>
        <v>420.99005164400012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-70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6.2291099999999995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0.57605390230207754</v>
      </c>
      <c r="M19">
        <f>EDWPCL!T19</f>
        <v>0</v>
      </c>
      <c r="N19">
        <f>'MSW BWN'!T19</f>
        <v>4.2953079999999995</v>
      </c>
      <c r="O19">
        <f>BYPL_ISGS_exbus!DM19</f>
        <v>708.18003177336004</v>
      </c>
      <c r="P19" s="36">
        <v>33.79</v>
      </c>
      <c r="Q19" s="36">
        <v>11.59</v>
      </c>
      <c r="R19" s="38">
        <v>0</v>
      </c>
      <c r="S19" s="38">
        <v>0</v>
      </c>
      <c r="T19" s="37">
        <f>SUMPRODUCT(LTA!J19:AN19,LTA!J$101:AN$101,LTA!J$104:AN$104)</f>
        <v>51</v>
      </c>
      <c r="U19" s="37">
        <f>SUMPRODUCT(LTA!J19:AN19,LTA!J$102:AN$102,LTA!J$104:AN$104)</f>
        <v>72.28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-254</v>
      </c>
      <c r="AA19" s="75">
        <f>STOA!I19</f>
        <v>0</v>
      </c>
      <c r="AB19" s="75">
        <f>-STOA!O19</f>
        <v>-176.74</v>
      </c>
      <c r="AC19">
        <f t="shared" si="0"/>
        <v>12.024011068023954</v>
      </c>
      <c r="AD19">
        <f t="shared" si="1"/>
        <v>433.76874204053473</v>
      </c>
      <c r="AE19">
        <f>'IDT-1'!C19</f>
        <v>0</v>
      </c>
      <c r="AF19" s="24"/>
      <c r="AG19">
        <f t="shared" si="2"/>
        <v>433.76874204053473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-60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6.2291099999999995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0.59242672655811357</v>
      </c>
      <c r="M20">
        <f>EDWPCL!T20</f>
        <v>0</v>
      </c>
      <c r="N20">
        <f>'MSW BWN'!T20</f>
        <v>4.3823039999999986</v>
      </c>
      <c r="O20">
        <f>BYPL_ISGS_exbus!DM20</f>
        <v>711.62525114970788</v>
      </c>
      <c r="P20" s="36">
        <v>33.79</v>
      </c>
      <c r="Q20" s="36">
        <v>11.59</v>
      </c>
      <c r="R20" s="38">
        <v>0</v>
      </c>
      <c r="S20" s="38">
        <v>0</v>
      </c>
      <c r="T20" s="37">
        <f>SUMPRODUCT(LTA!J20:AN20,LTA!J$101:AN$101,LTA!J$104:AN$104)</f>
        <v>51.33</v>
      </c>
      <c r="U20" s="37">
        <f>SUMPRODUCT(LTA!J20:AN20,LTA!J$102:AN$102,LTA!J$104:AN$104)</f>
        <v>71.62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-250.02</v>
      </c>
      <c r="AA20" s="75">
        <f>STOA!I20</f>
        <v>0</v>
      </c>
      <c r="AB20" s="75">
        <f>-STOA!O20</f>
        <v>-176.74</v>
      </c>
      <c r="AC20">
        <f t="shared" si="0"/>
        <v>11.991918527989302</v>
      </c>
      <c r="AD20">
        <f t="shared" si="1"/>
        <v>443.99942278117334</v>
      </c>
      <c r="AE20">
        <f>'IDT-1'!C20</f>
        <v>0</v>
      </c>
      <c r="AF20" s="24"/>
      <c r="AG20">
        <f t="shared" si="2"/>
        <v>443.99942278117334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-57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6.2291099999999995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0.61267902481104974</v>
      </c>
      <c r="M21">
        <f>EDWPCL!T21</f>
        <v>0</v>
      </c>
      <c r="N21">
        <f>'MSW BWN'!T21</f>
        <v>4.3459759999999994</v>
      </c>
      <c r="O21">
        <f>BYPL_ISGS_exbus!DM21</f>
        <v>703.64563046154444</v>
      </c>
      <c r="P21" s="36">
        <v>33.79</v>
      </c>
      <c r="Q21" s="36">
        <v>11.59</v>
      </c>
      <c r="R21" s="38">
        <v>0</v>
      </c>
      <c r="S21" s="38">
        <v>0</v>
      </c>
      <c r="T21" s="37">
        <f>SUMPRODUCT(LTA!J21:AN21,LTA!J$101:AN$101,LTA!J$104:AN$104)</f>
        <v>51.67</v>
      </c>
      <c r="U21" s="37">
        <f>SUMPRODUCT(LTA!J21:AN21,LTA!J$102:AN$102,LTA!J$104:AN$104)</f>
        <v>71.28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-259</v>
      </c>
      <c r="AA21" s="75">
        <f>STOA!I21</f>
        <v>0</v>
      </c>
      <c r="AB21" s="75">
        <f>-STOA!O21</f>
        <v>-176.74</v>
      </c>
      <c r="AC21">
        <f t="shared" si="0"/>
        <v>11.856815993360442</v>
      </c>
      <c r="AD21">
        <f t="shared" si="1"/>
        <v>444.15882892589161</v>
      </c>
      <c r="AE21">
        <f>'IDT-1'!C21</f>
        <v>0</v>
      </c>
      <c r="AF21" s="24"/>
      <c r="AG21">
        <f t="shared" si="2"/>
        <v>444.15882892589161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-40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6.2291099999999995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0.57682201010668166</v>
      </c>
      <c r="M22">
        <f>EDWPCL!T22</f>
        <v>0</v>
      </c>
      <c r="N22">
        <f>'MSW BWN'!T22</f>
        <v>4.4004679999999992</v>
      </c>
      <c r="O22">
        <f>BYPL_ISGS_exbus!DM22</f>
        <v>713.54338302757048</v>
      </c>
      <c r="P22" s="36">
        <v>33.79</v>
      </c>
      <c r="Q22" s="36">
        <v>11.59</v>
      </c>
      <c r="R22" s="38">
        <v>0</v>
      </c>
      <c r="S22" s="38">
        <v>0</v>
      </c>
      <c r="T22" s="37">
        <f>SUMPRODUCT(LTA!J22:AN22,LTA!J$101:AN$101,LTA!J$104:AN$104)</f>
        <v>52.67</v>
      </c>
      <c r="U22" s="37">
        <f>SUMPRODUCT(LTA!J22:AN22,LTA!J$102:AN$102,LTA!J$104:AN$104)</f>
        <v>70.78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-255.34</v>
      </c>
      <c r="AA22" s="75">
        <f>STOA!I22</f>
        <v>0</v>
      </c>
      <c r="AB22" s="75">
        <f>-STOA!O22</f>
        <v>-176.74</v>
      </c>
      <c r="AC22">
        <f t="shared" si="0"/>
        <v>11.972607315592674</v>
      </c>
      <c r="AD22">
        <f t="shared" si="1"/>
        <v>451.11942515498106</v>
      </c>
      <c r="AE22">
        <f>'IDT-1'!C22</f>
        <v>0</v>
      </c>
      <c r="AF22" s="24"/>
      <c r="AG22">
        <f t="shared" si="2"/>
        <v>451.11942515498106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-47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6.2291099999999995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0.61267902481104974</v>
      </c>
      <c r="M23">
        <f>EDWPCL!T23</f>
        <v>0</v>
      </c>
      <c r="N23">
        <f>'MSW BWN'!T23</f>
        <v>4.3870839999999998</v>
      </c>
      <c r="O23">
        <f>BYPL_ISGS_exbus!DM23</f>
        <v>720.74153310757049</v>
      </c>
      <c r="P23" s="36">
        <v>33.79</v>
      </c>
      <c r="Q23" s="36">
        <v>11.59</v>
      </c>
      <c r="R23" s="38">
        <v>0</v>
      </c>
      <c r="S23" s="38">
        <v>0</v>
      </c>
      <c r="T23" s="37">
        <f>SUMPRODUCT(LTA!J23:AN23,LTA!J$101:AN$101,LTA!J$104:AN$104)</f>
        <v>54.67</v>
      </c>
      <c r="U23" s="37">
        <f>SUMPRODUCT(LTA!J23:AN23,LTA!J$102:AN$102,LTA!J$104:AN$104)</f>
        <v>72.94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-256</v>
      </c>
      <c r="AA23" s="75">
        <f>STOA!I23</f>
        <v>0</v>
      </c>
      <c r="AB23" s="75">
        <f>-STOA!O23</f>
        <v>-176.74</v>
      </c>
      <c r="AC23">
        <f t="shared" si="0"/>
        <v>12.031439725062171</v>
      </c>
      <c r="AD23">
        <f t="shared" si="1"/>
        <v>466.78121584021602</v>
      </c>
      <c r="AE23">
        <f>'IDT-1'!C23</f>
        <v>0</v>
      </c>
      <c r="AF23" s="24"/>
      <c r="AG23">
        <f t="shared" si="2"/>
        <v>466.78121584021602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-42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6.2291099999999995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0.61267902481104974</v>
      </c>
      <c r="M24">
        <f>EDWPCL!T24</f>
        <v>0</v>
      </c>
      <c r="N24">
        <f>'MSW BWN'!T24</f>
        <v>4.4692999999999987</v>
      </c>
      <c r="O24">
        <f>BYPL_ISGS_exbus!DM24</f>
        <v>720.74888805657395</v>
      </c>
      <c r="P24" s="36">
        <v>33.791869329497672</v>
      </c>
      <c r="Q24" s="36">
        <v>11.59</v>
      </c>
      <c r="R24" s="38">
        <v>0</v>
      </c>
      <c r="S24" s="38">
        <v>0</v>
      </c>
      <c r="T24" s="37">
        <f>SUMPRODUCT(LTA!J24:AN24,LTA!J$101:AN$101,LTA!J$104:AN$104)</f>
        <v>54.33</v>
      </c>
      <c r="U24" s="37">
        <f>SUMPRODUCT(LTA!J24:AN24,LTA!J$102:AN$102,LTA!J$104:AN$104)</f>
        <v>72.62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-246</v>
      </c>
      <c r="AA24" s="75">
        <f>STOA!I24</f>
        <v>0</v>
      </c>
      <c r="AB24" s="75">
        <f>-STOA!O24</f>
        <v>-176.74</v>
      </c>
      <c r="AC24">
        <f t="shared" si="0"/>
        <v>11.933481088427801</v>
      </c>
      <c r="AD24">
        <f t="shared" si="1"/>
        <v>477.31061475535159</v>
      </c>
      <c r="AE24">
        <f>'IDT-1'!C24</f>
        <v>0</v>
      </c>
      <c r="AF24" s="24"/>
      <c r="AG24">
        <f t="shared" si="2"/>
        <v>477.31061475535159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-41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6.2291099999999995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0.60958113419427296</v>
      </c>
      <c r="M25">
        <f>EDWPCL!T25</f>
        <v>0</v>
      </c>
      <c r="N25">
        <f>'MSW BWN'!T25</f>
        <v>4.3727439999999991</v>
      </c>
      <c r="O25">
        <f>BYPL_ISGS_exbus!DM25</f>
        <v>721.86357840480582</v>
      </c>
      <c r="P25" s="36">
        <v>33.791869329497672</v>
      </c>
      <c r="Q25" s="36">
        <v>11.59</v>
      </c>
      <c r="R25" s="38">
        <v>0</v>
      </c>
      <c r="S25" s="38">
        <v>0</v>
      </c>
      <c r="T25" s="37">
        <f>SUMPRODUCT(LTA!J25:AN25,LTA!J$101:AN$101,LTA!J$104:AN$104)</f>
        <v>53</v>
      </c>
      <c r="U25" s="37">
        <f>SUMPRODUCT(LTA!J25:AN25,LTA!J$102:AN$102,LTA!J$104:AN$104)</f>
        <v>72.44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-246</v>
      </c>
      <c r="AA25" s="75">
        <f>STOA!I25</f>
        <v>0</v>
      </c>
      <c r="AB25" s="75">
        <f>-STOA!O25</f>
        <v>-176.74</v>
      </c>
      <c r="AC25">
        <f t="shared" si="0"/>
        <v>11.903909921497101</v>
      </c>
      <c r="AD25">
        <f t="shared" si="1"/>
        <v>479.84522237989734</v>
      </c>
      <c r="AE25">
        <f>'IDT-1'!C25</f>
        <v>0</v>
      </c>
      <c r="AF25" s="24"/>
      <c r="AG25">
        <f t="shared" si="2"/>
        <v>479.84522237989734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-38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6.2291099999999995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0.61267902481104974</v>
      </c>
      <c r="M26">
        <f>EDWPCL!T26</f>
        <v>0</v>
      </c>
      <c r="N26">
        <f>'MSW BWN'!T26</f>
        <v>4.3316359999999987</v>
      </c>
      <c r="O26">
        <f>BYPL_ISGS_exbus!DM26</f>
        <v>721.86357840480582</v>
      </c>
      <c r="P26" s="36">
        <v>33.791688908881888</v>
      </c>
      <c r="Q26" s="36">
        <v>11.59</v>
      </c>
      <c r="R26" s="38">
        <v>0</v>
      </c>
      <c r="S26" s="38">
        <v>0</v>
      </c>
      <c r="T26" s="37">
        <f>SUMPRODUCT(LTA!J26:AN26,LTA!J$101:AN$101,LTA!J$104:AN$104)</f>
        <v>52</v>
      </c>
      <c r="U26" s="37">
        <f>SUMPRODUCT(LTA!J26:AN26,LTA!J$102:AN$102,LTA!J$104:AN$104)</f>
        <v>72.28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-241</v>
      </c>
      <c r="AA26" s="75">
        <f>STOA!I26</f>
        <v>0</v>
      </c>
      <c r="AB26" s="75">
        <f>-STOA!O26</f>
        <v>-176.74</v>
      </c>
      <c r="AC26">
        <f t="shared" si="0"/>
        <v>11.783720070621552</v>
      </c>
      <c r="AD26">
        <f t="shared" si="1"/>
        <v>491.76722170077375</v>
      </c>
      <c r="AE26">
        <f>'IDT-1'!C26</f>
        <v>0</v>
      </c>
      <c r="AF26" s="24"/>
      <c r="AG26">
        <f t="shared" si="2"/>
        <v>491.76722170077375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-30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6.2291099999999995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47.01</v>
      </c>
      <c r="J27">
        <f>Bawana_RLNG!Q27</f>
        <v>0</v>
      </c>
      <c r="K27">
        <f>Bawana_Spot!Q27</f>
        <v>0</v>
      </c>
      <c r="L27">
        <f>TWOMCL!P27</f>
        <v>0.61267902481104974</v>
      </c>
      <c r="M27">
        <f>EDWPCL!T27</f>
        <v>0</v>
      </c>
      <c r="N27">
        <f>'MSW BWN'!T27</f>
        <v>4.4740799999999989</v>
      </c>
      <c r="O27">
        <f>BYPL_ISGS_exbus!DM27</f>
        <v>731.37006257888356</v>
      </c>
      <c r="P27" s="36">
        <v>68.239999999999995</v>
      </c>
      <c r="Q27" s="36">
        <v>11.59</v>
      </c>
      <c r="R27" s="38">
        <v>0</v>
      </c>
      <c r="S27" s="38">
        <v>0</v>
      </c>
      <c r="T27" s="37">
        <f>SUMPRODUCT(LTA!J27:AN27,LTA!J$101:AN$101,LTA!J$104:AN$104)</f>
        <v>43.33</v>
      </c>
      <c r="U27" s="37">
        <f>SUMPRODUCT(LTA!J27:AN27,LTA!J$102:AN$102,LTA!J$104:AN$104)</f>
        <v>72.12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-266</v>
      </c>
      <c r="AA27" s="75">
        <f>STOA!I27</f>
        <v>0</v>
      </c>
      <c r="AB27" s="75">
        <f>-STOA!O27</f>
        <v>-100</v>
      </c>
      <c r="AC27">
        <f t="shared" si="0"/>
        <v>12.136645748020451</v>
      </c>
      <c r="AD27">
        <f t="shared" si="1"/>
        <v>516.83928585567423</v>
      </c>
      <c r="AE27">
        <f>'IDT-1'!C27</f>
        <v>0</v>
      </c>
      <c r="AF27" s="24"/>
      <c r="AG27">
        <f t="shared" si="2"/>
        <v>516.83928585567423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-90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6.2291099999999995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47.01</v>
      </c>
      <c r="J28">
        <f>Bawana_RLNG!Q28</f>
        <v>0</v>
      </c>
      <c r="K28">
        <f>Bawana_Spot!Q28</f>
        <v>0</v>
      </c>
      <c r="L28">
        <f>TWOMCL!P28</f>
        <v>0.58077035373385744</v>
      </c>
      <c r="M28">
        <f>EDWPCL!T28</f>
        <v>0</v>
      </c>
      <c r="N28">
        <f>'MSW BWN'!T28</f>
        <v>4.529528</v>
      </c>
      <c r="O28">
        <f>BYPL_ISGS_exbus!DM28</f>
        <v>753.25969882249456</v>
      </c>
      <c r="P28" s="36">
        <v>66.300000000000011</v>
      </c>
      <c r="Q28" s="36">
        <v>11.59</v>
      </c>
      <c r="R28" s="38">
        <v>1.7699999999999998</v>
      </c>
      <c r="S28" s="38">
        <v>0</v>
      </c>
      <c r="T28" s="37">
        <f>SUMPRODUCT(LTA!J28:AN28,LTA!J$101:AN$101,LTA!J$104:AN$104)</f>
        <v>42.67</v>
      </c>
      <c r="U28" s="37">
        <f>SUMPRODUCT(LTA!J28:AN28,LTA!J$102:AN$102,LTA!J$104:AN$104)</f>
        <v>100.74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-259</v>
      </c>
      <c r="AA28" s="75">
        <f>STOA!I28</f>
        <v>0</v>
      </c>
      <c r="AB28" s="75">
        <f>-STOA!O28</f>
        <v>-100</v>
      </c>
      <c r="AC28">
        <f t="shared" si="0"/>
        <v>12.748989050502182</v>
      </c>
      <c r="AD28">
        <f t="shared" si="1"/>
        <v>542.93011812572627</v>
      </c>
      <c r="AE28">
        <f>'IDT-1'!C28</f>
        <v>0</v>
      </c>
      <c r="AF28" s="24"/>
      <c r="AG28">
        <f t="shared" si="2"/>
        <v>542.93011812572627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-120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6.2291099999999995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47.01</v>
      </c>
      <c r="J29">
        <f>Bawana_RLNG!Q29</f>
        <v>0</v>
      </c>
      <c r="K29">
        <f>Bawana_Spot!Q29</f>
        <v>0</v>
      </c>
      <c r="L29">
        <f>TWOMCL!P29</f>
        <v>0.56075912408759132</v>
      </c>
      <c r="M29">
        <f>EDWPCL!T29</f>
        <v>0</v>
      </c>
      <c r="N29">
        <f>'MSW BWN'!T29</f>
        <v>4.4004679999999992</v>
      </c>
      <c r="O29">
        <f>BYPL_ISGS_exbus!DM29</f>
        <v>758.11440065725776</v>
      </c>
      <c r="P29" s="36">
        <v>68.239999999999995</v>
      </c>
      <c r="Q29" s="36">
        <v>22.123248641503888</v>
      </c>
      <c r="R29" s="38">
        <v>6.32</v>
      </c>
      <c r="S29" s="38">
        <v>0</v>
      </c>
      <c r="T29" s="37">
        <f>SUMPRODUCT(LTA!J29:AN29,LTA!J$101:AN$101,LTA!J$104:AN$104)</f>
        <v>42</v>
      </c>
      <c r="U29" s="37">
        <f>SUMPRODUCT(LTA!J29:AN29,LTA!J$102:AN$102,LTA!J$104:AN$104)</f>
        <v>120.39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-254</v>
      </c>
      <c r="AA29" s="75">
        <f>STOA!I29</f>
        <v>0</v>
      </c>
      <c r="AB29" s="75">
        <f>-STOA!O29</f>
        <v>-100</v>
      </c>
      <c r="AC29">
        <f t="shared" si="0"/>
        <v>13.243424475221799</v>
      </c>
      <c r="AD29">
        <f t="shared" si="1"/>
        <v>565.14456194762749</v>
      </c>
      <c r="AE29">
        <f>'IDT-1'!C29</f>
        <v>0</v>
      </c>
      <c r="AF29" s="24"/>
      <c r="AG29">
        <f t="shared" si="2"/>
        <v>565.14456194762749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-143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6.2291099999999995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47.01</v>
      </c>
      <c r="J30">
        <f>Bawana_RLNG!Q30</f>
        <v>0</v>
      </c>
      <c r="K30">
        <f>Bawana_Spot!Q30</f>
        <v>0</v>
      </c>
      <c r="L30">
        <f>TWOMCL!P30</f>
        <v>0.61267902481104974</v>
      </c>
      <c r="M30">
        <f>EDWPCL!T30</f>
        <v>0</v>
      </c>
      <c r="N30">
        <f>'MSW BWN'!T30</f>
        <v>4.4559159999999984</v>
      </c>
      <c r="O30">
        <f>BYPL_ISGS_exbus!DM30</f>
        <v>758.11440065725776</v>
      </c>
      <c r="P30" s="36">
        <v>68.239999999999995</v>
      </c>
      <c r="Q30" s="36">
        <v>22.123248641503888</v>
      </c>
      <c r="R30" s="38">
        <v>15.240000000000002</v>
      </c>
      <c r="S30" s="38">
        <v>0</v>
      </c>
      <c r="T30" s="37">
        <f>SUMPRODUCT(LTA!J30:AN30,LTA!J$101:AN$101,LTA!J$104:AN$104)</f>
        <v>43.57</v>
      </c>
      <c r="U30" s="37">
        <f>SUMPRODUCT(LTA!J30:AN30,LTA!J$102:AN$102,LTA!J$104:AN$104)</f>
        <v>119.71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-229</v>
      </c>
      <c r="AA30" s="75">
        <f>STOA!I30</f>
        <v>0</v>
      </c>
      <c r="AB30" s="75">
        <f>-STOA!O30</f>
        <v>-100</v>
      </c>
      <c r="AC30">
        <f t="shared" si="0"/>
        <v>13.182720684264764</v>
      </c>
      <c r="AD30">
        <f t="shared" si="1"/>
        <v>592.12263363930811</v>
      </c>
      <c r="AE30">
        <f>'IDT-1'!C30</f>
        <v>0</v>
      </c>
      <c r="AF30" s="24"/>
      <c r="AG30">
        <f t="shared" si="2"/>
        <v>592.12263363930811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-151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6.2291099999999995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47.01</v>
      </c>
      <c r="J31">
        <f>Bawana_RLNG!Q31</f>
        <v>0</v>
      </c>
      <c r="K31">
        <f>Bawana_Spot!Q31</f>
        <v>0</v>
      </c>
      <c r="L31">
        <f>TWOMCL!P31</f>
        <v>0.61193935991016291</v>
      </c>
      <c r="M31">
        <f>EDWPCL!T31</f>
        <v>0</v>
      </c>
      <c r="N31">
        <f>'MSW BWN'!T31</f>
        <v>4.4970239999999988</v>
      </c>
      <c r="O31">
        <f>BYPL_ISGS_exbus!DM31</f>
        <v>758.11440065725776</v>
      </c>
      <c r="P31" s="36">
        <v>68.239999999999995</v>
      </c>
      <c r="Q31" s="36">
        <v>22.123248641503888</v>
      </c>
      <c r="R31" s="38">
        <v>17.75</v>
      </c>
      <c r="S31" s="38">
        <v>0</v>
      </c>
      <c r="T31" s="37">
        <f>SUMPRODUCT(LTA!J31:AN31,LTA!J$101:AN$101,LTA!J$104:AN$104)</f>
        <v>45.83</v>
      </c>
      <c r="U31" s="37">
        <f>SUMPRODUCT(LTA!J31:AN31,LTA!J$102:AN$102,LTA!J$104:AN$104)</f>
        <v>114.71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-209</v>
      </c>
      <c r="AA31" s="75">
        <f>STOA!I31</f>
        <v>0</v>
      </c>
      <c r="AB31" s="75">
        <f>-STOA!O31</f>
        <v>-100</v>
      </c>
      <c r="AC31">
        <f t="shared" si="0"/>
        <v>12.986291150607144</v>
      </c>
      <c r="AD31">
        <f t="shared" si="1"/>
        <v>615.12943150806461</v>
      </c>
      <c r="AE31">
        <f>'IDT-1'!C31</f>
        <v>0</v>
      </c>
      <c r="AF31" s="24"/>
      <c r="AG31">
        <f t="shared" si="2"/>
        <v>615.12943150806461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-148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6.2291099999999995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47.01</v>
      </c>
      <c r="J32">
        <f>Bawana_RLNG!Q32</f>
        <v>0</v>
      </c>
      <c r="K32">
        <f>Bawana_Spot!Q32</f>
        <v>0</v>
      </c>
      <c r="L32">
        <f>TWOMCL!P32</f>
        <v>0.61267902481104974</v>
      </c>
      <c r="M32">
        <f>EDWPCL!T32</f>
        <v>0</v>
      </c>
      <c r="N32">
        <f>'MSW BWN'!T32</f>
        <v>4.4415759999999986</v>
      </c>
      <c r="O32">
        <f>BYPL_ISGS_exbus!DM32</f>
        <v>755.86786194604008</v>
      </c>
      <c r="P32" s="36">
        <v>68.239999999999995</v>
      </c>
      <c r="Q32" s="36">
        <v>22.123248641503888</v>
      </c>
      <c r="R32" s="38">
        <v>17.75</v>
      </c>
      <c r="S32" s="38">
        <v>0</v>
      </c>
      <c r="T32" s="37">
        <f>SUMPRODUCT(LTA!J32:AN32,LTA!J$101:AN$101,LTA!J$104:AN$104)</f>
        <v>57.22</v>
      </c>
      <c r="U32" s="37">
        <f>SUMPRODUCT(LTA!J32:AN32,LTA!J$102:AN$102,LTA!J$104:AN$104)</f>
        <v>114.21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-175</v>
      </c>
      <c r="AA32" s="75">
        <f>STOA!I32</f>
        <v>0</v>
      </c>
      <c r="AB32" s="75">
        <f>-STOA!O32</f>
        <v>-100</v>
      </c>
      <c r="AC32">
        <f t="shared" si="0"/>
        <v>12.931369309544749</v>
      </c>
      <c r="AD32">
        <f t="shared" si="1"/>
        <v>638.77310630281033</v>
      </c>
      <c r="AE32">
        <f>'IDT-1'!C32</f>
        <v>0</v>
      </c>
      <c r="AF32" s="24"/>
      <c r="AG32">
        <f t="shared" si="2"/>
        <v>638.77310630281033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-167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6.2291099999999995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47.01</v>
      </c>
      <c r="J33">
        <f>Bawana_RLNG!Q33</f>
        <v>0</v>
      </c>
      <c r="K33">
        <f>Bawana_Spot!Q33</f>
        <v>0</v>
      </c>
      <c r="L33">
        <f>TWOMCL!P33</f>
        <v>0.60986412128017964</v>
      </c>
      <c r="M33">
        <f>EDWPCL!T33</f>
        <v>0</v>
      </c>
      <c r="N33">
        <f>'MSW BWN'!T33</f>
        <v>4.4281919999999992</v>
      </c>
      <c r="O33">
        <f>BYPL_ISGS_exbus!DM33</f>
        <v>754.88181962697922</v>
      </c>
      <c r="P33" s="36">
        <v>68.239999999999995</v>
      </c>
      <c r="Q33" s="36">
        <v>11.59</v>
      </c>
      <c r="R33" s="38">
        <v>19.75</v>
      </c>
      <c r="S33" s="38">
        <v>0</v>
      </c>
      <c r="T33" s="37">
        <f>SUMPRODUCT(LTA!J33:AN33,LTA!J$101:AN$101,LTA!J$104:AN$104)</f>
        <v>65.11</v>
      </c>
      <c r="U33" s="37">
        <f>SUMPRODUCT(LTA!J33:AN33,LTA!J$102:AN$102,LTA!J$104:AN$104)</f>
        <v>113.39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-174</v>
      </c>
      <c r="AA33" s="75">
        <f>STOA!I33</f>
        <v>0</v>
      </c>
      <c r="AB33" s="75">
        <f>-STOA!O33</f>
        <v>-100</v>
      </c>
      <c r="AC33">
        <f t="shared" si="0"/>
        <v>12.741236040188564</v>
      </c>
      <c r="AD33">
        <f t="shared" si="1"/>
        <v>656.49774970807084</v>
      </c>
      <c r="AE33">
        <f>'IDT-1'!C33</f>
        <v>0</v>
      </c>
      <c r="AF33" s="24"/>
      <c r="AG33">
        <f t="shared" si="2"/>
        <v>656.49774970807084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-148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6.2291099999999995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47.01</v>
      </c>
      <c r="J34">
        <f>Bawana_RLNG!Q34</f>
        <v>0</v>
      </c>
      <c r="K34">
        <f>Bawana_Spot!Q34</f>
        <v>0</v>
      </c>
      <c r="L34">
        <f>TWOMCL!P34</f>
        <v>0.59307355418304331</v>
      </c>
      <c r="M34">
        <f>EDWPCL!T34</f>
        <v>0</v>
      </c>
      <c r="N34">
        <f>'MSW BWN'!T34</f>
        <v>4.4329719999999986</v>
      </c>
      <c r="O34">
        <f>BYPL_ISGS_exbus!DM34</f>
        <v>735.37612851359324</v>
      </c>
      <c r="P34" s="36">
        <v>68.239999999999995</v>
      </c>
      <c r="Q34" s="36">
        <v>11.589999999999998</v>
      </c>
      <c r="R34" s="38">
        <v>19.749999999999996</v>
      </c>
      <c r="S34" s="38">
        <v>0</v>
      </c>
      <c r="T34" s="37">
        <f>SUMPRODUCT(LTA!J34:AN34,LTA!J$101:AN$101,LTA!J$104:AN$104)</f>
        <v>81.33</v>
      </c>
      <c r="U34" s="37">
        <f>SUMPRODUCT(LTA!J34:AN34,LTA!J$102:AN$102,LTA!J$104:AN$104)</f>
        <v>113.05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-156</v>
      </c>
      <c r="AA34" s="75">
        <f>STOA!I34</f>
        <v>0</v>
      </c>
      <c r="AB34" s="75">
        <f>-STOA!O34</f>
        <v>-100</v>
      </c>
      <c r="AC34">
        <f t="shared" si="0"/>
        <v>12.617496611098728</v>
      </c>
      <c r="AD34">
        <f t="shared" si="1"/>
        <v>663.98378745667753</v>
      </c>
      <c r="AE34">
        <f>'IDT-1'!C34</f>
        <v>0</v>
      </c>
      <c r="AF34" s="24"/>
      <c r="AG34">
        <f t="shared" si="2"/>
        <v>663.98378745667753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-155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6.2291099999999995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47.01</v>
      </c>
      <c r="J35">
        <f>Bawana_RLNG!Q35</f>
        <v>0</v>
      </c>
      <c r="K35">
        <f>Bawana_Spot!Q35</f>
        <v>0</v>
      </c>
      <c r="L35">
        <f>TWOMCL!P35</f>
        <v>0.61267902481104974</v>
      </c>
      <c r="M35">
        <f>EDWPCL!T35</f>
        <v>0</v>
      </c>
      <c r="N35">
        <f>'MSW BWN'!T35</f>
        <v>4.3316359999999987</v>
      </c>
      <c r="O35">
        <f>BYPL_ISGS_exbus!DM35</f>
        <v>721.55922734130195</v>
      </c>
      <c r="P35" s="36">
        <v>33.79</v>
      </c>
      <c r="Q35" s="36">
        <v>11.589999999999998</v>
      </c>
      <c r="R35" s="38">
        <v>19.749999999999996</v>
      </c>
      <c r="S35" s="38">
        <v>0</v>
      </c>
      <c r="T35" s="37">
        <f>SUMPRODUCT(LTA!J35:AN35,LTA!J$101:AN$101,LTA!J$104:AN$104)</f>
        <v>97.92</v>
      </c>
      <c r="U35" s="37">
        <f>SUMPRODUCT(LTA!J35:AN35,LTA!J$102:AN$102,LTA!J$104:AN$104)</f>
        <v>83.58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-166</v>
      </c>
      <c r="AA35" s="75">
        <f>STOA!I35</f>
        <v>0</v>
      </c>
      <c r="AB35" s="75">
        <f>-STOA!O35</f>
        <v>-100</v>
      </c>
      <c r="AC35">
        <f t="shared" si="0"/>
        <v>11.552550852686966</v>
      </c>
      <c r="AD35">
        <f t="shared" si="1"/>
        <v>668.82010151342604</v>
      </c>
      <c r="AE35">
        <f>'IDT-1'!C35</f>
        <v>0</v>
      </c>
      <c r="AF35" s="24"/>
      <c r="AG35">
        <f t="shared" si="2"/>
        <v>668.82010151342604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-80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6.2291099999999995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47.01</v>
      </c>
      <c r="J36">
        <f>Bawana_RLNG!Q36</f>
        <v>0</v>
      </c>
      <c r="K36">
        <f>Bawana_Spot!Q36</f>
        <v>0</v>
      </c>
      <c r="L36">
        <f>TWOMCL!P36</f>
        <v>0.61267902481104974</v>
      </c>
      <c r="M36">
        <f>EDWPCL!T36</f>
        <v>0</v>
      </c>
      <c r="N36">
        <f>'MSW BWN'!T36</f>
        <v>4.3039119999999995</v>
      </c>
      <c r="O36">
        <f>BYPL_ISGS_exbus!DM36</f>
        <v>715.95645399607338</v>
      </c>
      <c r="P36" s="36">
        <v>33.79</v>
      </c>
      <c r="Q36" s="36">
        <v>11.589999999999998</v>
      </c>
      <c r="R36" s="38">
        <v>19.75</v>
      </c>
      <c r="S36" s="38">
        <v>0</v>
      </c>
      <c r="T36" s="37">
        <f>SUMPRODUCT(LTA!J36:AN36,LTA!J$101:AN$101,LTA!J$104:AN$104)</f>
        <v>114.53999999999999</v>
      </c>
      <c r="U36" s="37">
        <f>SUMPRODUCT(LTA!J36:AN36,LTA!J$102:AN$102,LTA!J$104:AN$104)</f>
        <v>60.28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-184</v>
      </c>
      <c r="AA36" s="75">
        <f>STOA!I36</f>
        <v>0</v>
      </c>
      <c r="AB36" s="75">
        <f>-STOA!O36</f>
        <v>-100</v>
      </c>
      <c r="AC36">
        <f t="shared" si="0"/>
        <v>11.4067868863626</v>
      </c>
      <c r="AD36">
        <f t="shared" si="1"/>
        <v>661.65536813452172</v>
      </c>
      <c r="AE36">
        <f>'IDT-1'!C36</f>
        <v>0</v>
      </c>
      <c r="AF36" s="24"/>
      <c r="AG36">
        <f t="shared" si="2"/>
        <v>661.65536813452172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-57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6.2291099999999995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47.01</v>
      </c>
      <c r="J37">
        <f>Bawana_RLNG!Q37</f>
        <v>0</v>
      </c>
      <c r="K37">
        <f>Bawana_Spot!Q37</f>
        <v>0</v>
      </c>
      <c r="L37">
        <f>TWOMCL!P37</f>
        <v>0.55830656934306577</v>
      </c>
      <c r="M37">
        <f>EDWPCL!T37</f>
        <v>0</v>
      </c>
      <c r="N37">
        <f>'MSW BWN'!T37</f>
        <v>4.3411959999999992</v>
      </c>
      <c r="O37">
        <f>BYPL_ISGS_exbus!DM37</f>
        <v>708.36068780486653</v>
      </c>
      <c r="P37" s="36">
        <v>33.79</v>
      </c>
      <c r="Q37" s="36">
        <v>11.589999999999998</v>
      </c>
      <c r="R37" s="38">
        <v>19.749999999999996</v>
      </c>
      <c r="S37" s="38">
        <v>0</v>
      </c>
      <c r="T37" s="37">
        <f>SUMPRODUCT(LTA!J37:AN37,LTA!J$101:AN$101,LTA!J$104:AN$104)</f>
        <v>127.92</v>
      </c>
      <c r="U37" s="37">
        <f>SUMPRODUCT(LTA!J37:AN37,LTA!J$102:AN$102,LTA!J$104:AN$104)</f>
        <v>59.94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-208.5</v>
      </c>
      <c r="AA37" s="75">
        <f>STOA!I37</f>
        <v>0</v>
      </c>
      <c r="AB37" s="75">
        <f>-STOA!O37</f>
        <v>-100</v>
      </c>
      <c r="AC37">
        <f t="shared" si="0"/>
        <v>11.456610486192975</v>
      </c>
      <c r="AD37">
        <f t="shared" si="1"/>
        <v>666.53268988801653</v>
      </c>
      <c r="AE37">
        <f>'IDT-1'!C37</f>
        <v>0</v>
      </c>
      <c r="AF37" s="24"/>
      <c r="AG37">
        <f t="shared" si="2"/>
        <v>666.53268988801653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-33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6.2291099999999995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47.01</v>
      </c>
      <c r="J38">
        <f>Bawana_RLNG!Q38</f>
        <v>0</v>
      </c>
      <c r="K38">
        <f>Bawana_Spot!Q38</f>
        <v>0</v>
      </c>
      <c r="L38">
        <f>TWOMCL!P38</f>
        <v>0.58346546883773176</v>
      </c>
      <c r="M38">
        <f>EDWPCL!T38</f>
        <v>0</v>
      </c>
      <c r="N38">
        <f>'MSW BWN'!T38</f>
        <v>4.3956879999999989</v>
      </c>
      <c r="O38">
        <f>BYPL_ISGS_exbus!DM38</f>
        <v>706.12611221195618</v>
      </c>
      <c r="P38" s="36">
        <v>33.79</v>
      </c>
      <c r="Q38" s="36">
        <v>11.589999999999998</v>
      </c>
      <c r="R38" s="38">
        <v>19.75</v>
      </c>
      <c r="S38" s="38">
        <v>0</v>
      </c>
      <c r="T38" s="37">
        <f>SUMPRODUCT(LTA!J38:AN38,LTA!J$101:AN$101,LTA!J$104:AN$104)</f>
        <v>144.74</v>
      </c>
      <c r="U38" s="37">
        <f>SUMPRODUCT(LTA!J38:AN38,LTA!J$102:AN$102,LTA!J$104:AN$104)</f>
        <v>59.94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-199</v>
      </c>
      <c r="AA38" s="75">
        <f>STOA!I38</f>
        <v>0</v>
      </c>
      <c r="AB38" s="75">
        <f>-STOA!O38</f>
        <v>-100</v>
      </c>
      <c r="AC38">
        <f t="shared" si="0"/>
        <v>11.694157748054288</v>
      </c>
      <c r="AD38">
        <f t="shared" si="1"/>
        <v>667.46021793273962</v>
      </c>
      <c r="AE38">
        <f>'IDT-1'!C38</f>
        <v>0</v>
      </c>
      <c r="AF38" s="24"/>
      <c r="AG38">
        <f t="shared" si="2"/>
        <v>667.46021793273962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-56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6.2291099999999995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47.01</v>
      </c>
      <c r="J39">
        <f>Bawana_RLNG!Q39</f>
        <v>0</v>
      </c>
      <c r="K39">
        <f>Bawana_Spot!Q39</f>
        <v>0</v>
      </c>
      <c r="L39">
        <f>TWOMCL!P39</f>
        <v>0.5798405390230208</v>
      </c>
      <c r="M39">
        <f>EDWPCL!T39</f>
        <v>0</v>
      </c>
      <c r="N39">
        <f>'MSW BWN'!T39</f>
        <v>4.4004679999999992</v>
      </c>
      <c r="O39">
        <f>BYPL_ISGS_exbus!DM39</f>
        <v>709.13868645447815</v>
      </c>
      <c r="P39" s="36">
        <v>33.79</v>
      </c>
      <c r="Q39" s="36">
        <v>11.589999999999998</v>
      </c>
      <c r="R39" s="38">
        <v>19.75</v>
      </c>
      <c r="S39" s="38">
        <v>0</v>
      </c>
      <c r="T39" s="37">
        <f>SUMPRODUCT(LTA!J39:AN39,LTA!J$101:AN$101,LTA!J$104:AN$104)</f>
        <v>152.53</v>
      </c>
      <c r="U39" s="37">
        <f>SUMPRODUCT(LTA!J39:AN39,LTA!J$102:AN$102,LTA!J$104:AN$104)</f>
        <v>59.120000000000005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-194</v>
      </c>
      <c r="AA39" s="75">
        <f>STOA!I39</f>
        <v>0</v>
      </c>
      <c r="AB39" s="75">
        <f>-STOA!O39</f>
        <v>-100</v>
      </c>
      <c r="AC39">
        <f t="shared" si="0"/>
        <v>11.862732651529919</v>
      </c>
      <c r="AD39">
        <f t="shared" si="1"/>
        <v>667.27537234197132</v>
      </c>
      <c r="AE39">
        <f>'IDT-1'!C39</f>
        <v>0</v>
      </c>
      <c r="AF39" s="24"/>
      <c r="AG39">
        <f t="shared" si="2"/>
        <v>667.27537234197132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-71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6.2291099999999995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47.01</v>
      </c>
      <c r="J40">
        <f>Bawana_RLNG!Q40</f>
        <v>0</v>
      </c>
      <c r="K40">
        <f>Bawana_Spot!Q40</f>
        <v>0</v>
      </c>
      <c r="L40">
        <f>TWOMCL!P40</f>
        <v>0.53481864121280187</v>
      </c>
      <c r="M40">
        <f>EDWPCL!T40</f>
        <v>0</v>
      </c>
      <c r="N40">
        <f>'MSW BWN'!T40</f>
        <v>4.3459759999999994</v>
      </c>
      <c r="O40">
        <f>BYPL_ISGS_exbus!DM40</f>
        <v>700.44743363172449</v>
      </c>
      <c r="P40" s="36">
        <v>33.79</v>
      </c>
      <c r="Q40" s="36">
        <v>11.589999999999998</v>
      </c>
      <c r="R40" s="38">
        <v>23.75</v>
      </c>
      <c r="S40" s="38">
        <v>0</v>
      </c>
      <c r="T40" s="37">
        <f>SUMPRODUCT(LTA!J40:AN40,LTA!J$101:AN$101,LTA!J$104:AN$104)</f>
        <v>168.85</v>
      </c>
      <c r="U40" s="37">
        <f>SUMPRODUCT(LTA!J40:AN40,LTA!J$102:AN$102,LTA!J$104:AN$104)</f>
        <v>58.28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-209</v>
      </c>
      <c r="AA40" s="75">
        <f>STOA!I40</f>
        <v>0</v>
      </c>
      <c r="AB40" s="75">
        <f>-STOA!O40</f>
        <v>-100</v>
      </c>
      <c r="AC40">
        <f t="shared" si="0"/>
        <v>12.020291472876295</v>
      </c>
      <c r="AD40">
        <f t="shared" si="1"/>
        <v>669.80704680006102</v>
      </c>
      <c r="AE40">
        <f>'IDT-1'!C40</f>
        <v>0</v>
      </c>
      <c r="AF40" s="24"/>
      <c r="AG40">
        <f t="shared" si="2"/>
        <v>669.80704680006102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-64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6.2291099999999995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48.592249432896622</v>
      </c>
      <c r="J41">
        <f>Bawana_RLNG!Q41</f>
        <v>0</v>
      </c>
      <c r="K41">
        <f>Bawana_Spot!Q41</f>
        <v>0</v>
      </c>
      <c r="L41">
        <f>TWOMCL!P41</f>
        <v>0.60867827063447499</v>
      </c>
      <c r="M41">
        <f>EDWPCL!T41</f>
        <v>0</v>
      </c>
      <c r="N41">
        <f>'MSW BWN'!T41</f>
        <v>4.2580239999999989</v>
      </c>
      <c r="O41">
        <f>BYPL_ISGS_exbus!DM41</f>
        <v>695.80945688028578</v>
      </c>
      <c r="P41" s="36">
        <v>33.79</v>
      </c>
      <c r="Q41" s="36">
        <v>11.589999999999998</v>
      </c>
      <c r="R41" s="38">
        <v>23.75</v>
      </c>
      <c r="S41" s="38">
        <v>0</v>
      </c>
      <c r="T41" s="37">
        <f>SUMPRODUCT(LTA!J41:AN41,LTA!J$101:AN$101,LTA!J$104:AN$104)</f>
        <v>183.74</v>
      </c>
      <c r="U41" s="37">
        <f>SUMPRODUCT(LTA!J41:AN41,LTA!J$102:AN$102,LTA!J$104:AN$104)</f>
        <v>57.94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-229</v>
      </c>
      <c r="AA41" s="75">
        <f>STOA!I41</f>
        <v>0</v>
      </c>
      <c r="AB41" s="75">
        <f>-STOA!O41</f>
        <v>-100</v>
      </c>
      <c r="AC41">
        <f t="shared" si="0"/>
        <v>12.176023091561905</v>
      </c>
      <c r="AD41">
        <f t="shared" si="1"/>
        <v>674.13149549225488</v>
      </c>
      <c r="AE41">
        <f>'IDT-1'!C41</f>
        <v>0</v>
      </c>
      <c r="AF41" s="24"/>
      <c r="AG41">
        <f t="shared" si="2"/>
        <v>674.13149549225488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-51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6.2291099999999995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48.592249432896622</v>
      </c>
      <c r="J42">
        <f>Bawana_RLNG!Q42</f>
        <v>0</v>
      </c>
      <c r="K42">
        <f>Bawana_Spot!Q42</f>
        <v>0</v>
      </c>
      <c r="L42">
        <f>TWOMCL!P42</f>
        <v>0.61267902481104974</v>
      </c>
      <c r="M42">
        <f>EDWPCL!T42</f>
        <v>0</v>
      </c>
      <c r="N42">
        <f>'MSW BWN'!T42</f>
        <v>4.3182519999999993</v>
      </c>
      <c r="O42">
        <f>BYPL_ISGS_exbus!DM42</f>
        <v>695.80919001848474</v>
      </c>
      <c r="P42" s="36">
        <v>33.79</v>
      </c>
      <c r="Q42" s="36">
        <v>11.589999999999998</v>
      </c>
      <c r="R42" s="38">
        <v>23.75</v>
      </c>
      <c r="S42" s="38">
        <v>0</v>
      </c>
      <c r="T42" s="37">
        <f>SUMPRODUCT(LTA!J42:AN42,LTA!J$101:AN$101,LTA!J$104:AN$104)</f>
        <v>200.45</v>
      </c>
      <c r="U42" s="37">
        <f>SUMPRODUCT(LTA!J42:AN42,LTA!J$102:AN$102,LTA!J$104:AN$104)</f>
        <v>57.78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-209</v>
      </c>
      <c r="AA42" s="75">
        <f>STOA!I42</f>
        <v>0</v>
      </c>
      <c r="AB42" s="75">
        <f>-STOA!O42</f>
        <v>-100</v>
      </c>
      <c r="AC42">
        <f t="shared" si="0"/>
        <v>12.408763106431639</v>
      </c>
      <c r="AD42">
        <f t="shared" si="1"/>
        <v>679.51271736976071</v>
      </c>
      <c r="AE42">
        <f>'IDT-1'!C42</f>
        <v>0</v>
      </c>
      <c r="AF42" s="24"/>
      <c r="AG42">
        <f t="shared" si="2"/>
        <v>679.51271736976071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-82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6.2291099999999995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48.592249432896622</v>
      </c>
      <c r="J43">
        <f>Bawana_RLNG!Q43</f>
        <v>0</v>
      </c>
      <c r="K43">
        <f>Bawana_Spot!Q43</f>
        <v>0</v>
      </c>
      <c r="L43">
        <f>TWOMCL!P43</f>
        <v>0.61267902481104974</v>
      </c>
      <c r="M43">
        <f>EDWPCL!T43</f>
        <v>0</v>
      </c>
      <c r="N43">
        <f>'MSW BWN'!T43</f>
        <v>4.3459759999999994</v>
      </c>
      <c r="O43">
        <f>BYPL_ISGS_exbus!DM43</f>
        <v>694.4966826222086</v>
      </c>
      <c r="P43" s="36">
        <v>33.79</v>
      </c>
      <c r="Q43" s="36">
        <v>11.589999999999998</v>
      </c>
      <c r="R43" s="38">
        <v>23.75</v>
      </c>
      <c r="S43" s="38">
        <v>0</v>
      </c>
      <c r="T43" s="37">
        <f>SUMPRODUCT(LTA!J43:AN43,LTA!J$101:AN$101,LTA!J$104:AN$104)</f>
        <v>209.66000000000003</v>
      </c>
      <c r="U43" s="37">
        <f>SUMPRODUCT(LTA!J43:AN43,LTA!J$102:AN$102,LTA!J$104:AN$104)</f>
        <v>57.28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-204</v>
      </c>
      <c r="AA43" s="75">
        <f>STOA!I43</f>
        <v>0</v>
      </c>
      <c r="AB43" s="75">
        <f>-STOA!O43</f>
        <v>-100</v>
      </c>
      <c r="AC43">
        <f t="shared" si="0"/>
        <v>12.4880772413527</v>
      </c>
      <c r="AD43">
        <f t="shared" si="1"/>
        <v>684.85861983856364</v>
      </c>
      <c r="AE43">
        <f>'IDT-1'!C43</f>
        <v>0</v>
      </c>
      <c r="AF43" s="24"/>
      <c r="AG43">
        <f t="shared" si="2"/>
        <v>684.85861983856364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-89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6.2291099999999995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48.592249432896622</v>
      </c>
      <c r="J44">
        <f>Bawana_RLNG!Q44</f>
        <v>0</v>
      </c>
      <c r="K44">
        <f>Bawana_Spot!Q44</f>
        <v>0</v>
      </c>
      <c r="L44">
        <f>TWOMCL!P44</f>
        <v>0.60958113419427296</v>
      </c>
      <c r="M44">
        <f>EDWPCL!T44</f>
        <v>0</v>
      </c>
      <c r="N44">
        <f>'MSW BWN'!T44</f>
        <v>4.3593599999999988</v>
      </c>
      <c r="O44">
        <f>BYPL_ISGS_exbus!DM44</f>
        <v>691.58474594013899</v>
      </c>
      <c r="P44" s="36">
        <v>33.79</v>
      </c>
      <c r="Q44" s="36">
        <v>11.589999999999998</v>
      </c>
      <c r="R44" s="38">
        <v>23.75</v>
      </c>
      <c r="S44" s="38">
        <v>0</v>
      </c>
      <c r="T44" s="37">
        <f>SUMPRODUCT(LTA!J44:AN44,LTA!J$101:AN$101,LTA!J$104:AN$104)</f>
        <v>224.23000000000002</v>
      </c>
      <c r="U44" s="37">
        <f>SUMPRODUCT(LTA!J44:AN44,LTA!J$102:AN$102,LTA!J$104:AN$104)</f>
        <v>56.94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-214</v>
      </c>
      <c r="AA44" s="75">
        <f>STOA!I44</f>
        <v>0</v>
      </c>
      <c r="AB44" s="75">
        <f>-STOA!O44</f>
        <v>-100</v>
      </c>
      <c r="AC44">
        <f t="shared" si="0"/>
        <v>12.625591165166581</v>
      </c>
      <c r="AD44">
        <f t="shared" si="1"/>
        <v>691.04945534206342</v>
      </c>
      <c r="AE44">
        <f>'IDT-1'!C44</f>
        <v>0</v>
      </c>
      <c r="AF44" s="24"/>
      <c r="AG44">
        <f t="shared" si="2"/>
        <v>691.04945534206342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-84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6.2291099999999995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48.592249432896622</v>
      </c>
      <c r="J45">
        <f>Bawana_RLNG!Q45</f>
        <v>0</v>
      </c>
      <c r="K45">
        <f>Bawana_Spot!Q45</f>
        <v>0</v>
      </c>
      <c r="L45">
        <f>TWOMCL!P45</f>
        <v>0.61267902481104974</v>
      </c>
      <c r="M45">
        <f>EDWPCL!T45</f>
        <v>0</v>
      </c>
      <c r="N45">
        <f>'MSW BWN'!T45</f>
        <v>4.3497999999999992</v>
      </c>
      <c r="O45">
        <f>BYPL_ISGS_exbus!DM45</f>
        <v>688.66063414979067</v>
      </c>
      <c r="P45" s="36">
        <v>33.79</v>
      </c>
      <c r="Q45" s="36">
        <v>11.589999999999998</v>
      </c>
      <c r="R45" s="38">
        <v>23.75</v>
      </c>
      <c r="S45" s="38">
        <v>0</v>
      </c>
      <c r="T45" s="37">
        <f>SUMPRODUCT(LTA!J45:AN45,LTA!J$101:AN$101,LTA!J$104:AN$104)</f>
        <v>245.14</v>
      </c>
      <c r="U45" s="37">
        <f>SUMPRODUCT(LTA!J45:AN45,LTA!J$102:AN$102,LTA!J$104:AN$104)</f>
        <v>56.78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-264</v>
      </c>
      <c r="AA45" s="75">
        <f>STOA!I45</f>
        <v>0</v>
      </c>
      <c r="AB45" s="75">
        <f>-STOA!O45</f>
        <v>-100</v>
      </c>
      <c r="AC45">
        <f t="shared" si="0"/>
        <v>12.732918555784391</v>
      </c>
      <c r="AD45">
        <f t="shared" si="1"/>
        <v>713.76155405171403</v>
      </c>
      <c r="AE45">
        <f>'IDT-1'!C45</f>
        <v>0</v>
      </c>
      <c r="AF45" s="24"/>
      <c r="AG45">
        <f t="shared" si="2"/>
        <v>713.76155405171403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-29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6.2291099999999995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48.592249432896622</v>
      </c>
      <c r="J46">
        <f>Bawana_RLNG!Q46</f>
        <v>0</v>
      </c>
      <c r="K46">
        <f>Bawana_Spot!Q46</f>
        <v>0</v>
      </c>
      <c r="L46">
        <f>TWOMCL!P46</f>
        <v>0.61267902481104974</v>
      </c>
      <c r="M46">
        <f>EDWPCL!T46</f>
        <v>0</v>
      </c>
      <c r="N46">
        <f>'MSW BWN'!T46</f>
        <v>4.3775239999999993</v>
      </c>
      <c r="O46">
        <f>BYPL_ISGS_exbus!DM46</f>
        <v>685.21541608447876</v>
      </c>
      <c r="P46" s="36">
        <v>33.79</v>
      </c>
      <c r="Q46" s="36">
        <v>11.589999999999998</v>
      </c>
      <c r="R46" s="38">
        <v>23.75</v>
      </c>
      <c r="S46" s="38">
        <v>0</v>
      </c>
      <c r="T46" s="37">
        <f>SUMPRODUCT(LTA!J46:AN46,LTA!J$101:AN$101,LTA!J$104:AN$104)</f>
        <v>251.86</v>
      </c>
      <c r="U46" s="37">
        <f>SUMPRODUCT(LTA!J46:AN46,LTA!J$102:AN$102,LTA!J$104:AN$104)</f>
        <v>56.620000000000005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-224</v>
      </c>
      <c r="AA46" s="75">
        <f>STOA!I46</f>
        <v>0</v>
      </c>
      <c r="AB46" s="75">
        <f>-STOA!O46</f>
        <v>-100</v>
      </c>
      <c r="AC46">
        <f t="shared" si="0"/>
        <v>12.708488659286431</v>
      </c>
      <c r="AD46">
        <f t="shared" si="1"/>
        <v>722.92848988289973</v>
      </c>
      <c r="AE46">
        <f>'IDT-1'!C46</f>
        <v>0</v>
      </c>
      <c r="AF46" s="24"/>
      <c r="AG46">
        <f t="shared" si="2"/>
        <v>722.92848988289973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-63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6.2291099999999995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48.592249432896622</v>
      </c>
      <c r="J47">
        <f>Bawana_RLNG!Q47</f>
        <v>0</v>
      </c>
      <c r="K47">
        <f>Bawana_Spot!Q47</f>
        <v>0</v>
      </c>
      <c r="L47">
        <f>TWOMCL!P47</f>
        <v>0.61267902481104974</v>
      </c>
      <c r="M47">
        <f>EDWPCL!T47</f>
        <v>0</v>
      </c>
      <c r="N47">
        <f>'MSW BWN'!T47</f>
        <v>4.3411959999999992</v>
      </c>
      <c r="O47">
        <f>BYPL_ISGS_exbus!DM47</f>
        <v>660.73781263301601</v>
      </c>
      <c r="P47" s="36">
        <v>33.79</v>
      </c>
      <c r="Q47" s="36">
        <v>11.59</v>
      </c>
      <c r="R47" s="38">
        <v>23.749999999999996</v>
      </c>
      <c r="S47" s="38">
        <v>0</v>
      </c>
      <c r="T47" s="37">
        <f>SUMPRODUCT(LTA!J47:AN47,LTA!J$101:AN$101,LTA!J$104:AN$104)</f>
        <v>254.95999999999998</v>
      </c>
      <c r="U47" s="37">
        <f>SUMPRODUCT(LTA!J47:AN47,LTA!J$102:AN$102,LTA!J$104:AN$104)</f>
        <v>60.28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-219</v>
      </c>
      <c r="AA47" s="75">
        <f>STOA!I47</f>
        <v>0</v>
      </c>
      <c r="AB47" s="75">
        <f>-STOA!O47</f>
        <v>-100</v>
      </c>
      <c r="AC47">
        <f t="shared" si="0"/>
        <v>12.466172900120368</v>
      </c>
      <c r="AD47">
        <f t="shared" si="1"/>
        <v>716.41687419060338</v>
      </c>
      <c r="AE47">
        <f>'IDT-1'!C47</f>
        <v>0</v>
      </c>
      <c r="AF47" s="24"/>
      <c r="AG47">
        <f t="shared" si="2"/>
        <v>716.41687419060338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-57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6.2291099999999995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0.61267902481104974</v>
      </c>
      <c r="M48">
        <f>EDWPCL!T48</f>
        <v>0</v>
      </c>
      <c r="N48">
        <f>'MSW BWN'!T48</f>
        <v>4.3182519999999993</v>
      </c>
      <c r="O48">
        <f>BYPL_ISGS_exbus!DM48</f>
        <v>660.52730277098169</v>
      </c>
      <c r="P48" s="36">
        <v>33.79</v>
      </c>
      <c r="Q48" s="36">
        <v>11.59</v>
      </c>
      <c r="R48" s="38">
        <v>23.749999999999996</v>
      </c>
      <c r="S48" s="38">
        <v>0</v>
      </c>
      <c r="T48" s="37">
        <f>SUMPRODUCT(LTA!J48:AN48,LTA!J$101:AN$101,LTA!J$104:AN$104)</f>
        <v>258</v>
      </c>
      <c r="U48" s="37">
        <f>SUMPRODUCT(LTA!J48:AN48,LTA!J$102:AN$102,LTA!J$104:AN$104)</f>
        <v>60.28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-224</v>
      </c>
      <c r="AA48" s="75">
        <f>STOA!I48</f>
        <v>0</v>
      </c>
      <c r="AB48" s="75">
        <f>-STOA!O48</f>
        <v>-100</v>
      </c>
      <c r="AC48">
        <f t="shared" si="0"/>
        <v>12.532103676303725</v>
      </c>
      <c r="AD48">
        <f t="shared" si="1"/>
        <v>714.15748955238564</v>
      </c>
      <c r="AE48">
        <f>'IDT-1'!C48</f>
        <v>0</v>
      </c>
      <c r="AF48" s="24"/>
      <c r="AG48">
        <f t="shared" si="2"/>
        <v>714.15748955238564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-57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6.2291099999999995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0.61267902481104974</v>
      </c>
      <c r="M49">
        <f>EDWPCL!T49</f>
        <v>0</v>
      </c>
      <c r="N49">
        <f>'MSW BWN'!T49</f>
        <v>4.3545799999999995</v>
      </c>
      <c r="O49">
        <f>BYPL_ISGS_exbus!DM49</f>
        <v>661.2879917668057</v>
      </c>
      <c r="P49" s="36">
        <v>34.18</v>
      </c>
      <c r="Q49" s="36">
        <v>11.79</v>
      </c>
      <c r="R49" s="38">
        <v>23.75</v>
      </c>
      <c r="S49" s="38">
        <v>0</v>
      </c>
      <c r="T49" s="37">
        <f>SUMPRODUCT(LTA!J49:AN49,LTA!J$101:AN$101,LTA!J$104:AN$104)</f>
        <v>263.44</v>
      </c>
      <c r="U49" s="37">
        <f>SUMPRODUCT(LTA!J49:AN49,LTA!J$102:AN$102,LTA!J$104:AN$104)</f>
        <v>60.120000000000005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-234</v>
      </c>
      <c r="AA49" s="75">
        <f>STOA!I49</f>
        <v>0</v>
      </c>
      <c r="AB49" s="75">
        <f>-STOA!O49</f>
        <v>-100</v>
      </c>
      <c r="AC49">
        <f t="shared" si="0"/>
        <v>12.638933565417977</v>
      </c>
      <c r="AD49">
        <f t="shared" si="1"/>
        <v>714.7176766590951</v>
      </c>
      <c r="AE49">
        <f>'IDT-1'!C49</f>
        <v>0</v>
      </c>
      <c r="AF49" s="24"/>
      <c r="AG49">
        <f t="shared" si="2"/>
        <v>714.7176766590951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-53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6.2291099999999995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0.61267902481104974</v>
      </c>
      <c r="M50">
        <f>EDWPCL!T50</f>
        <v>0</v>
      </c>
      <c r="N50">
        <f>'MSW BWN'!T50</f>
        <v>4.3727439999999991</v>
      </c>
      <c r="O50">
        <f>BYPL_ISGS_exbus!DM50</f>
        <v>661.2879917668057</v>
      </c>
      <c r="P50" s="36">
        <v>34.18</v>
      </c>
      <c r="Q50" s="36">
        <v>11.79</v>
      </c>
      <c r="R50" s="38">
        <v>23.75</v>
      </c>
      <c r="S50" s="38">
        <v>0</v>
      </c>
      <c r="T50" s="37">
        <f>SUMPRODUCT(LTA!J50:AN50,LTA!J$101:AN$101,LTA!J$104:AN$104)</f>
        <v>264.88</v>
      </c>
      <c r="U50" s="37">
        <f>SUMPRODUCT(LTA!J50:AN50,LTA!J$102:AN$102,LTA!J$104:AN$104)</f>
        <v>59.94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-224</v>
      </c>
      <c r="AA50" s="75">
        <f>STOA!I50</f>
        <v>0</v>
      </c>
      <c r="AB50" s="75">
        <f>-STOA!O50</f>
        <v>-100</v>
      </c>
      <c r="AC50">
        <f t="shared" si="0"/>
        <v>12.641198985293093</v>
      </c>
      <c r="AD50">
        <f t="shared" si="1"/>
        <v>716.99357523922038</v>
      </c>
      <c r="AE50">
        <f>'IDT-1'!C50</f>
        <v>0</v>
      </c>
      <c r="AF50" s="24"/>
      <c r="AG50">
        <f t="shared" si="2"/>
        <v>716.99357523922038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-62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6.2291099999999995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0.61267902481104974</v>
      </c>
      <c r="M51">
        <f>EDWPCL!T51</f>
        <v>0</v>
      </c>
      <c r="N51">
        <f>'MSW BWN'!T51</f>
        <v>4.3545799999999995</v>
      </c>
      <c r="O51">
        <f>BYPL_ISGS_exbus!DM51</f>
        <v>657.24849424586034</v>
      </c>
      <c r="P51" s="36">
        <v>33.789999999999992</v>
      </c>
      <c r="Q51" s="36">
        <v>11.59</v>
      </c>
      <c r="R51" s="38">
        <v>23.75</v>
      </c>
      <c r="S51" s="38">
        <v>0</v>
      </c>
      <c r="T51" s="37">
        <f>SUMPRODUCT(LTA!J51:AN51,LTA!J$101:AN$101,LTA!J$104:AN$104)</f>
        <v>263.20999999999998</v>
      </c>
      <c r="U51" s="37">
        <f>SUMPRODUCT(LTA!J51:AN51,LTA!J$102:AN$102,LTA!J$104:AN$104)</f>
        <v>60.120000000000005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-224</v>
      </c>
      <c r="AA51" s="75">
        <f>STOA!I51</f>
        <v>0</v>
      </c>
      <c r="AB51" s="75">
        <f>-STOA!O51</f>
        <v>-100</v>
      </c>
      <c r="AC51">
        <f t="shared" si="0"/>
        <v>12.598113786242038</v>
      </c>
      <c r="AD51">
        <f t="shared" si="1"/>
        <v>709.8989989173258</v>
      </c>
      <c r="AE51">
        <f>'IDT-1'!C51</f>
        <v>0</v>
      </c>
      <c r="AF51" s="24"/>
      <c r="AG51">
        <f t="shared" si="2"/>
        <v>709.8989989173258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-63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6.2291099999999995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0.60859741718135896</v>
      </c>
      <c r="M52">
        <f>EDWPCL!T52</f>
        <v>0</v>
      </c>
      <c r="N52">
        <f>'MSW BWN'!T52</f>
        <v>4.3364159999999989</v>
      </c>
      <c r="O52">
        <f>BYPL_ISGS_exbus!DM52</f>
        <v>657.24849424586034</v>
      </c>
      <c r="P52" s="36">
        <v>33.79</v>
      </c>
      <c r="Q52" s="36">
        <v>11.59</v>
      </c>
      <c r="R52" s="38">
        <v>23.75</v>
      </c>
      <c r="S52" s="38">
        <v>0</v>
      </c>
      <c r="T52" s="37">
        <f>SUMPRODUCT(LTA!J52:AN52,LTA!J$101:AN$101,LTA!J$104:AN$104)</f>
        <v>265.55</v>
      </c>
      <c r="U52" s="37">
        <f>SUMPRODUCT(LTA!J52:AN52,LTA!J$102:AN$102,LTA!J$104:AN$104)</f>
        <v>60.28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-219</v>
      </c>
      <c r="AA52" s="75">
        <f>STOA!I52</f>
        <v>0</v>
      </c>
      <c r="AB52" s="75">
        <f>-STOA!O52</f>
        <v>-100</v>
      </c>
      <c r="AC52">
        <f t="shared" si="0"/>
        <v>12.652811554037507</v>
      </c>
      <c r="AD52">
        <f t="shared" si="1"/>
        <v>708.32205554190091</v>
      </c>
      <c r="AE52">
        <f>'IDT-1'!C52</f>
        <v>0</v>
      </c>
      <c r="AF52" s="24"/>
      <c r="AG52">
        <f t="shared" si="2"/>
        <v>708.32205554190091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-72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6.2291099999999995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0.61267902481104974</v>
      </c>
      <c r="M53">
        <f>EDWPCL!T53</f>
        <v>0</v>
      </c>
      <c r="N53">
        <f>'MSW BWN'!T53</f>
        <v>4.4281919999999992</v>
      </c>
      <c r="O53">
        <f>BYPL_ISGS_exbus!DM53</f>
        <v>670.29553302521049</v>
      </c>
      <c r="P53" s="36">
        <v>33.792482186145591</v>
      </c>
      <c r="Q53" s="36">
        <v>11.59</v>
      </c>
      <c r="R53" s="38">
        <v>23.75</v>
      </c>
      <c r="S53" s="38">
        <v>0</v>
      </c>
      <c r="T53" s="37">
        <f>SUMPRODUCT(LTA!J53:AN53,LTA!J$101:AN$101,LTA!J$104:AN$104)</f>
        <v>268.56</v>
      </c>
      <c r="U53" s="37">
        <f>SUMPRODUCT(LTA!J53:AN53,LTA!J$102:AN$102,LTA!J$104:AN$104)</f>
        <v>58.620000000000005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-213</v>
      </c>
      <c r="AA53" s="75">
        <f>STOA!I53</f>
        <v>0</v>
      </c>
      <c r="AB53" s="75">
        <f>-STOA!O53</f>
        <v>-100</v>
      </c>
      <c r="AC53">
        <f t="shared" si="0"/>
        <v>12.842341995850873</v>
      </c>
      <c r="AD53">
        <f t="shared" si="1"/>
        <v>714.62790367321293</v>
      </c>
      <c r="AE53">
        <f>'IDT-1'!C53</f>
        <v>0</v>
      </c>
      <c r="AF53" s="24"/>
      <c r="AG53">
        <f t="shared" si="2"/>
        <v>714.62790367321293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-86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6.2291099999999995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0.61267902481104974</v>
      </c>
      <c r="M54">
        <f>EDWPCL!T54</f>
        <v>0</v>
      </c>
      <c r="N54">
        <f>'MSW BWN'!T54</f>
        <v>4.2905279999999992</v>
      </c>
      <c r="O54">
        <f>BYPL_ISGS_exbus!DM54</f>
        <v>670.26550794755144</v>
      </c>
      <c r="P54" s="36">
        <v>33.792482186145591</v>
      </c>
      <c r="Q54" s="36">
        <v>11.59</v>
      </c>
      <c r="R54" s="38">
        <v>23.75</v>
      </c>
      <c r="S54" s="38">
        <v>0</v>
      </c>
      <c r="T54" s="37">
        <f>SUMPRODUCT(LTA!J54:AN54,LTA!J$101:AN$101,LTA!J$104:AN$104)</f>
        <v>269.89</v>
      </c>
      <c r="U54" s="37">
        <f>SUMPRODUCT(LTA!J54:AN54,LTA!J$102:AN$102,LTA!J$104:AN$104)</f>
        <v>58.78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-223</v>
      </c>
      <c r="AA54" s="75">
        <f>STOA!I54</f>
        <v>0</v>
      </c>
      <c r="AB54" s="75">
        <f>-STOA!O54</f>
        <v>-100</v>
      </c>
      <c r="AC54">
        <f t="shared" si="0"/>
        <v>12.98898793119676</v>
      </c>
      <c r="AD54">
        <f t="shared" si="1"/>
        <v>699.8035686602077</v>
      </c>
      <c r="AE54">
        <f>'IDT-1'!C54</f>
        <v>0</v>
      </c>
      <c r="AF54" s="24"/>
      <c r="AG54">
        <f t="shared" si="2"/>
        <v>699.8035686602077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-92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6.2291099999999995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0.61267902481104974</v>
      </c>
      <c r="M55">
        <f>EDWPCL!T55</f>
        <v>0</v>
      </c>
      <c r="N55">
        <f>'MSW BWN'!T55</f>
        <v>4.3182519999999993</v>
      </c>
      <c r="O55">
        <f>BYPL_ISGS_exbus!DM55</f>
        <v>668.97137671421922</v>
      </c>
      <c r="P55" s="36">
        <v>33.792482186145591</v>
      </c>
      <c r="Q55" s="36">
        <v>11.59</v>
      </c>
      <c r="R55" s="38">
        <v>23.75</v>
      </c>
      <c r="S55" s="38">
        <v>0</v>
      </c>
      <c r="T55" s="37">
        <f>SUMPRODUCT(LTA!J55:AN55,LTA!J$101:AN$101,LTA!J$104:AN$104)</f>
        <v>265.56</v>
      </c>
      <c r="U55" s="37">
        <f>SUMPRODUCT(LTA!J55:AN55,LTA!J$102:AN$102,LTA!J$104:AN$104)</f>
        <v>58.94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-233</v>
      </c>
      <c r="AA55" s="75">
        <f>STOA!I55</f>
        <v>0</v>
      </c>
      <c r="AB55" s="75">
        <f>-STOA!O55</f>
        <v>-100</v>
      </c>
      <c r="AC55">
        <f t="shared" si="0"/>
        <v>13.061918318585219</v>
      </c>
      <c r="AD55">
        <f t="shared" si="1"/>
        <v>680.29423103948739</v>
      </c>
      <c r="AE55">
        <f>'IDT-1'!C55</f>
        <v>0</v>
      </c>
      <c r="AF55" s="24"/>
      <c r="AG55">
        <f t="shared" si="2"/>
        <v>680.29423103948739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-96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6.2291099999999995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0.61267902481104974</v>
      </c>
      <c r="M56">
        <f>EDWPCL!T56</f>
        <v>0</v>
      </c>
      <c r="N56">
        <f>'MSW BWN'!T56</f>
        <v>4.5840199999999989</v>
      </c>
      <c r="O56">
        <f>BYPL_ISGS_exbus!DM56</f>
        <v>668.97237332039379</v>
      </c>
      <c r="P56" s="36">
        <v>33.792482186145591</v>
      </c>
      <c r="Q56" s="36">
        <v>11.59</v>
      </c>
      <c r="R56" s="38">
        <v>23.75</v>
      </c>
      <c r="S56" s="38">
        <v>0</v>
      </c>
      <c r="T56" s="37">
        <f>SUMPRODUCT(LTA!J56:AN56,LTA!J$101:AN$101,LTA!J$104:AN$104)</f>
        <v>265.89</v>
      </c>
      <c r="U56" s="37">
        <f>SUMPRODUCT(LTA!J56:AN56,LTA!J$102:AN$102,LTA!J$104:AN$104)</f>
        <v>60.120000000000005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-243</v>
      </c>
      <c r="AA56" s="75">
        <f>STOA!I56</f>
        <v>0</v>
      </c>
      <c r="AB56" s="75">
        <f>-STOA!O56</f>
        <v>-100</v>
      </c>
      <c r="AC56">
        <f t="shared" si="0"/>
        <v>13.212381664875311</v>
      </c>
      <c r="AD56">
        <f t="shared" si="1"/>
        <v>665.92053229937176</v>
      </c>
      <c r="AE56">
        <f>'IDT-1'!C56</f>
        <v>0</v>
      </c>
      <c r="AF56" s="24"/>
      <c r="AG56">
        <f t="shared" si="2"/>
        <v>665.92053229937176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-102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6.2291099999999995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0.60954070746771483</v>
      </c>
      <c r="M57">
        <f>EDWPCL!T57</f>
        <v>0</v>
      </c>
      <c r="N57">
        <f>'MSW BWN'!T57</f>
        <v>4.3364159999999989</v>
      </c>
      <c r="O57">
        <f>BYPL_ISGS_exbus!DM57</f>
        <v>668.97237332039379</v>
      </c>
      <c r="P57" s="36">
        <v>33.792482186145591</v>
      </c>
      <c r="Q57" s="36">
        <v>11.59</v>
      </c>
      <c r="R57" s="38">
        <v>23.75</v>
      </c>
      <c r="S57" s="38">
        <v>0</v>
      </c>
      <c r="T57" s="37">
        <f>SUMPRODUCT(LTA!J57:AN57,LTA!J$101:AN$101,LTA!J$104:AN$104)</f>
        <v>275.03000000000003</v>
      </c>
      <c r="U57" s="37">
        <f>SUMPRODUCT(LTA!J57:AN57,LTA!J$102:AN$102,LTA!J$104:AN$104)</f>
        <v>61.120000000000005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-248</v>
      </c>
      <c r="AA57" s="75">
        <f>STOA!I57</f>
        <v>0</v>
      </c>
      <c r="AB57" s="75">
        <f>-STOA!O57</f>
        <v>-100</v>
      </c>
      <c r="AC57">
        <f t="shared" si="0"/>
        <v>13.371691848933626</v>
      </c>
      <c r="AD57">
        <f t="shared" si="1"/>
        <v>666.65047979796998</v>
      </c>
      <c r="AE57">
        <f>'IDT-1'!C57</f>
        <v>0</v>
      </c>
      <c r="AF57" s="24"/>
      <c r="AG57">
        <f t="shared" si="2"/>
        <v>666.65047979796998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-106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6.2291099999999995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0.61267902481104974</v>
      </c>
      <c r="M58">
        <f>EDWPCL!T58</f>
        <v>0</v>
      </c>
      <c r="N58">
        <f>'MSW BWN'!T58</f>
        <v>4.423411999999999</v>
      </c>
      <c r="O58">
        <f>BYPL_ISGS_exbus!DM58</f>
        <v>668.97237332039379</v>
      </c>
      <c r="P58" s="36">
        <v>33.792482186145591</v>
      </c>
      <c r="Q58" s="36">
        <v>11.59</v>
      </c>
      <c r="R58" s="38">
        <v>23.75</v>
      </c>
      <c r="S58" s="38">
        <v>0</v>
      </c>
      <c r="T58" s="37">
        <f>SUMPRODUCT(LTA!J58:AN58,LTA!J$101:AN$101,LTA!J$104:AN$104)</f>
        <v>275.73</v>
      </c>
      <c r="U58" s="37">
        <f>SUMPRODUCT(LTA!J58:AN58,LTA!J$102:AN$102,LTA!J$104:AN$104)</f>
        <v>61.78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-253</v>
      </c>
      <c r="AA58" s="75">
        <f>STOA!I58</f>
        <v>0</v>
      </c>
      <c r="AB58" s="75">
        <f>-STOA!O58</f>
        <v>-100</v>
      </c>
      <c r="AC58">
        <f t="shared" si="0"/>
        <v>13.443171081273533</v>
      </c>
      <c r="AD58">
        <f t="shared" si="1"/>
        <v>661.02913488297349</v>
      </c>
      <c r="AE58">
        <f>'IDT-1'!C58</f>
        <v>0</v>
      </c>
      <c r="AF58" s="24"/>
      <c r="AG58">
        <f t="shared" si="2"/>
        <v>661.02913488297349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-108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6.2291099999999995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0.61267902481104974</v>
      </c>
      <c r="M59">
        <f>EDWPCL!T59</f>
        <v>0</v>
      </c>
      <c r="N59">
        <f>'MSW BWN'!T59</f>
        <v>4.4511359999999991</v>
      </c>
      <c r="O59">
        <f>BYPL_ISGS_exbus!DM59</f>
        <v>667.39043564764393</v>
      </c>
      <c r="P59" s="36">
        <v>33.792482186145591</v>
      </c>
      <c r="Q59" s="36">
        <v>11.59</v>
      </c>
      <c r="R59" s="38">
        <v>23.75</v>
      </c>
      <c r="S59" s="38">
        <v>0</v>
      </c>
      <c r="T59" s="37">
        <f>SUMPRODUCT(LTA!J59:AN59,LTA!J$101:AN$101,LTA!J$104:AN$104)</f>
        <v>277.12</v>
      </c>
      <c r="U59" s="37">
        <f>SUMPRODUCT(LTA!J59:AN59,LTA!J$102:AN$102,LTA!J$104:AN$104)</f>
        <v>62.78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-258</v>
      </c>
      <c r="AA59" s="75">
        <f>STOA!I59</f>
        <v>0</v>
      </c>
      <c r="AB59" s="75">
        <f>-STOA!O59</f>
        <v>-100</v>
      </c>
      <c r="AC59">
        <f t="shared" si="0"/>
        <v>13.543374421396216</v>
      </c>
      <c r="AD59">
        <f t="shared" si="1"/>
        <v>650.76471787010087</v>
      </c>
      <c r="AE59">
        <f>'IDT-1'!C59</f>
        <v>0</v>
      </c>
      <c r="AF59" s="24"/>
      <c r="AG59">
        <f t="shared" si="2"/>
        <v>650.76471787010087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-114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6.2291099999999995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0.59884110050533401</v>
      </c>
      <c r="M60">
        <f>EDWPCL!T60</f>
        <v>0</v>
      </c>
      <c r="N60">
        <f>'MSW BWN'!T60</f>
        <v>4.4052479999999985</v>
      </c>
      <c r="O60">
        <f>BYPL_ISGS_exbus!DM60</f>
        <v>667.39043564764393</v>
      </c>
      <c r="P60" s="36">
        <v>33.792482186145591</v>
      </c>
      <c r="Q60" s="36">
        <v>11.59</v>
      </c>
      <c r="R60" s="38">
        <v>23.75</v>
      </c>
      <c r="S60" s="38">
        <v>0</v>
      </c>
      <c r="T60" s="37">
        <f>SUMPRODUCT(LTA!J60:AN60,LTA!J$101:AN$101,LTA!J$104:AN$104)</f>
        <v>277.54000000000002</v>
      </c>
      <c r="U60" s="37">
        <f>SUMPRODUCT(LTA!J60:AN60,LTA!J$102:AN$102,LTA!J$104:AN$104)</f>
        <v>63.620000000000005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-269</v>
      </c>
      <c r="AA60" s="75">
        <f>STOA!I60</f>
        <v>0</v>
      </c>
      <c r="AB60" s="75">
        <f>-STOA!O60</f>
        <v>-100</v>
      </c>
      <c r="AC60">
        <f t="shared" si="0"/>
        <v>13.54498556590716</v>
      </c>
      <c r="AD60">
        <f t="shared" si="1"/>
        <v>652.96338080128453</v>
      </c>
      <c r="AE60">
        <f>'IDT-1'!C60</f>
        <v>0</v>
      </c>
      <c r="AF60" s="24"/>
      <c r="AG60">
        <f t="shared" si="2"/>
        <v>652.96338080128453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-102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6.2291099999999995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0.61267902481104974</v>
      </c>
      <c r="M61">
        <f>EDWPCL!T61</f>
        <v>0</v>
      </c>
      <c r="N61">
        <f>'MSW BWN'!T61</f>
        <v>4.3182519999999993</v>
      </c>
      <c r="O61">
        <f>BYPL_ISGS_exbus!DM61</f>
        <v>632.46737730348048</v>
      </c>
      <c r="P61" s="36">
        <v>33.792482186145591</v>
      </c>
      <c r="Q61" s="36">
        <v>11.59</v>
      </c>
      <c r="R61" s="38">
        <v>23.75</v>
      </c>
      <c r="S61" s="38">
        <v>0</v>
      </c>
      <c r="T61" s="37">
        <f>SUMPRODUCT(LTA!J61:AN61,LTA!J$101:AN$101,LTA!J$104:AN$104)</f>
        <v>269.06</v>
      </c>
      <c r="U61" s="37">
        <f>SUMPRODUCT(LTA!J61:AN61,LTA!J$102:AN$102,LTA!J$104:AN$104)</f>
        <v>64.78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-284</v>
      </c>
      <c r="AA61" s="75">
        <f>STOA!I61</f>
        <v>0</v>
      </c>
      <c r="AB61" s="75">
        <f>-STOA!O61</f>
        <v>-100</v>
      </c>
      <c r="AC61">
        <f t="shared" si="0"/>
        <v>13.062461982107019</v>
      </c>
      <c r="AD61">
        <f t="shared" si="1"/>
        <v>626.12968796522671</v>
      </c>
      <c r="AE61">
        <f>'IDT-1'!C61</f>
        <v>0</v>
      </c>
      <c r="AF61" s="24"/>
      <c r="AG61">
        <f t="shared" si="2"/>
        <v>626.12968796522671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-72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6.2291099999999995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0.61267902481104974</v>
      </c>
      <c r="M62">
        <f>EDWPCL!T62</f>
        <v>0</v>
      </c>
      <c r="N62">
        <f>'MSW BWN'!T62</f>
        <v>4.3956879999999989</v>
      </c>
      <c r="O62">
        <f>BYPL_ISGS_exbus!DM62</f>
        <v>632.46737730348048</v>
      </c>
      <c r="P62" s="36">
        <v>33.792482186145591</v>
      </c>
      <c r="Q62" s="36">
        <v>11.59</v>
      </c>
      <c r="R62" s="38">
        <v>23.75</v>
      </c>
      <c r="S62" s="38">
        <v>0</v>
      </c>
      <c r="T62" s="37">
        <f>SUMPRODUCT(LTA!J62:AN62,LTA!J$101:AN$101,LTA!J$104:AN$104)</f>
        <v>262.06</v>
      </c>
      <c r="U62" s="37">
        <f>SUMPRODUCT(LTA!J62:AN62,LTA!J$102:AN$102,LTA!J$104:AN$104)</f>
        <v>65.12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-279</v>
      </c>
      <c r="AA62" s="75">
        <f>STOA!I62</f>
        <v>0</v>
      </c>
      <c r="AB62" s="75">
        <f>-STOA!O62</f>
        <v>-100</v>
      </c>
      <c r="AC62">
        <f t="shared" si="0"/>
        <v>12.990226129057243</v>
      </c>
      <c r="AD62">
        <f t="shared" si="1"/>
        <v>621.61935981827673</v>
      </c>
      <c r="AE62">
        <f>'IDT-1'!C62</f>
        <v>0</v>
      </c>
      <c r="AF62" s="24"/>
      <c r="AG62">
        <f t="shared" si="2"/>
        <v>621.61935981827673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-75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6.2291099999999995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0.61267902481104974</v>
      </c>
      <c r="M63">
        <f>EDWPCL!T63</f>
        <v>0</v>
      </c>
      <c r="N63">
        <f>'MSW BWN'!T63</f>
        <v>4.3000879999999997</v>
      </c>
      <c r="O63">
        <f>BYPL_ISGS_exbus!DM63</f>
        <v>640.53123330348046</v>
      </c>
      <c r="P63" s="36">
        <v>33.792482186145591</v>
      </c>
      <c r="Q63" s="36">
        <v>11.59</v>
      </c>
      <c r="R63" s="38">
        <v>23.75</v>
      </c>
      <c r="S63" s="38">
        <v>0</v>
      </c>
      <c r="T63" s="37">
        <f>SUMPRODUCT(LTA!J63:AN63,LTA!J$101:AN$101,LTA!J$104:AN$104)</f>
        <v>253.81</v>
      </c>
      <c r="U63" s="37">
        <f>SUMPRODUCT(LTA!J63:AN63,LTA!J$102:AN$102,LTA!J$104:AN$104)</f>
        <v>65.78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-279</v>
      </c>
      <c r="AA63" s="75">
        <f>STOA!I63</f>
        <v>0</v>
      </c>
      <c r="AB63" s="75">
        <f>-STOA!O63</f>
        <v>-100</v>
      </c>
      <c r="AC63">
        <f t="shared" si="0"/>
        <v>12.900220744483461</v>
      </c>
      <c r="AD63">
        <f t="shared" si="1"/>
        <v>633.08762120285019</v>
      </c>
      <c r="AE63">
        <f>'IDT-1'!C63</f>
        <v>0</v>
      </c>
      <c r="AF63" s="24"/>
      <c r="AG63">
        <f t="shared" si="2"/>
        <v>633.08762120285019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-64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6.2291099999999995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0.61267902481104974</v>
      </c>
      <c r="M64">
        <f>EDWPCL!T64</f>
        <v>0</v>
      </c>
      <c r="N64">
        <f>'MSW BWN'!T64</f>
        <v>4.414807999999999</v>
      </c>
      <c r="O64">
        <f>BYPL_ISGS_exbus!DM64</f>
        <v>645.6405434434804</v>
      </c>
      <c r="P64" s="36">
        <v>33.792482186145591</v>
      </c>
      <c r="Q64" s="36">
        <v>11.59</v>
      </c>
      <c r="R64" s="38">
        <v>23.75</v>
      </c>
      <c r="S64" s="38">
        <v>0</v>
      </c>
      <c r="T64" s="37">
        <f>SUMPRODUCT(LTA!J64:AN64,LTA!J$101:AN$101,LTA!J$104:AN$104)</f>
        <v>242.28000000000003</v>
      </c>
      <c r="U64" s="37">
        <f>SUMPRODUCT(LTA!J64:AN64,LTA!J$102:AN$102,LTA!J$104:AN$104)</f>
        <v>66.28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-274</v>
      </c>
      <c r="AA64" s="75">
        <f>STOA!I64</f>
        <v>0</v>
      </c>
      <c r="AB64" s="75">
        <f>-STOA!O64</f>
        <v>-100</v>
      </c>
      <c r="AC64">
        <f t="shared" si="0"/>
        <v>12.792152493585235</v>
      </c>
      <c r="AD64">
        <f t="shared" si="1"/>
        <v>634.3897195937484</v>
      </c>
      <c r="AE64">
        <f>'IDT-1'!C64</f>
        <v>0</v>
      </c>
      <c r="AF64" s="24"/>
      <c r="AG64">
        <f t="shared" si="2"/>
        <v>634.3897195937484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-62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6.2291099999999995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0.61267902481104974</v>
      </c>
      <c r="M65">
        <f>EDWPCL!T65</f>
        <v>0</v>
      </c>
      <c r="N65">
        <f>'MSW BWN'!T65</f>
        <v>4.4004679999999992</v>
      </c>
      <c r="O65">
        <f>BYPL_ISGS_exbus!DM65</f>
        <v>685.66932762112583</v>
      </c>
      <c r="P65" s="36">
        <v>33.792482186145591</v>
      </c>
      <c r="Q65" s="36">
        <v>11.59</v>
      </c>
      <c r="R65" s="38">
        <v>23.75</v>
      </c>
      <c r="S65" s="38">
        <v>0</v>
      </c>
      <c r="T65" s="37">
        <f>SUMPRODUCT(LTA!J65:AN65,LTA!J$101:AN$101,LTA!J$104:AN$104)</f>
        <v>222.86</v>
      </c>
      <c r="U65" s="37">
        <f>SUMPRODUCT(LTA!J65:AN65,LTA!J$102:AN$102,LTA!J$104:AN$104)</f>
        <v>65.94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-279</v>
      </c>
      <c r="AA65" s="75">
        <f>STOA!I65</f>
        <v>0</v>
      </c>
      <c r="AB65" s="75">
        <f>-STOA!O65</f>
        <v>-100</v>
      </c>
      <c r="AC65">
        <f t="shared" si="0"/>
        <v>13.394318868646803</v>
      </c>
      <c r="AD65">
        <f t="shared" si="1"/>
        <v>603.04199739633248</v>
      </c>
      <c r="AE65">
        <f>'IDT-1'!C65</f>
        <v>0</v>
      </c>
      <c r="AF65" s="24"/>
      <c r="AG65">
        <f t="shared" si="2"/>
        <v>603.04199739633248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-108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6.2291099999999995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0.61267902481104974</v>
      </c>
      <c r="M66">
        <f>EDWPCL!T66</f>
        <v>0</v>
      </c>
      <c r="N66">
        <f>'MSW BWN'!T66</f>
        <v>4.3956879999999989</v>
      </c>
      <c r="O66">
        <f>BYPL_ISGS_exbus!DM66</f>
        <v>685.66932762112583</v>
      </c>
      <c r="P66" s="36">
        <v>33.792482186145591</v>
      </c>
      <c r="Q66" s="36">
        <v>11.59</v>
      </c>
      <c r="R66" s="38">
        <v>23.75</v>
      </c>
      <c r="S66" s="38">
        <v>0</v>
      </c>
      <c r="T66" s="37">
        <f>SUMPRODUCT(LTA!J66:AN66,LTA!J$101:AN$101,LTA!J$104:AN$104)</f>
        <v>208.60000000000002</v>
      </c>
      <c r="U66" s="37">
        <f>SUMPRODUCT(LTA!J66:AN66,LTA!J$102:AN$102,LTA!J$104:AN$104)</f>
        <v>65.94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-274</v>
      </c>
      <c r="AA66" s="75">
        <f>STOA!I66</f>
        <v>0</v>
      </c>
      <c r="AB66" s="75">
        <f>-STOA!O66</f>
        <v>-100</v>
      </c>
      <c r="AC66">
        <f t="shared" si="0"/>
        <v>13.232138928022355</v>
      </c>
      <c r="AD66">
        <f t="shared" si="1"/>
        <v>593.93939733695674</v>
      </c>
      <c r="AE66">
        <f>'IDT-1'!C66</f>
        <v>0</v>
      </c>
      <c r="AF66" s="24"/>
      <c r="AG66">
        <f t="shared" si="2"/>
        <v>593.93939733695674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-108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6.2291099999999995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48.592249432896622</v>
      </c>
      <c r="J67">
        <f>Bawana_RLNG!Q67</f>
        <v>0</v>
      </c>
      <c r="K67">
        <f>Bawana_Spot!Q67</f>
        <v>0</v>
      </c>
      <c r="L67">
        <f>TWOMCL!P67</f>
        <v>0.61267902481104974</v>
      </c>
      <c r="M67">
        <f>EDWPCL!T67</f>
        <v>0</v>
      </c>
      <c r="N67">
        <f>'MSW BWN'!T67</f>
        <v>4.3364159999999989</v>
      </c>
      <c r="O67">
        <f>BYPL_ISGS_exbus!DM67</f>
        <v>689.36582405598733</v>
      </c>
      <c r="P67" s="36">
        <v>33.792482186145591</v>
      </c>
      <c r="Q67" s="36">
        <v>11.59</v>
      </c>
      <c r="R67" s="38">
        <v>23.75</v>
      </c>
      <c r="S67" s="38">
        <v>0</v>
      </c>
      <c r="T67" s="37">
        <f>SUMPRODUCT(LTA!J67:AN67,LTA!J$101:AN$101,LTA!J$104:AN$104)</f>
        <v>186.79</v>
      </c>
      <c r="U67" s="37">
        <f>SUMPRODUCT(LTA!J67:AN67,LTA!J$102:AN$102,LTA!J$104:AN$104)</f>
        <v>65.94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-269</v>
      </c>
      <c r="AA67" s="75">
        <f>STOA!I67</f>
        <v>0</v>
      </c>
      <c r="AB67" s="75">
        <f>-STOA!O67</f>
        <v>-100</v>
      </c>
      <c r="AC67">
        <f t="shared" si="0"/>
        <v>13.045602982375636</v>
      </c>
      <c r="AD67">
        <f t="shared" si="1"/>
        <v>579.95315771746505</v>
      </c>
      <c r="AE67">
        <f>'IDT-1'!C67</f>
        <v>0</v>
      </c>
      <c r="AF67" s="24"/>
      <c r="AG67">
        <f t="shared" si="2"/>
        <v>579.95315771746505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-109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6.2291099999999995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48.592249432896622</v>
      </c>
      <c r="J68">
        <f>Bawana_RLNG!Q68</f>
        <v>0</v>
      </c>
      <c r="K68">
        <f>Bawana_Spot!Q68</f>
        <v>0</v>
      </c>
      <c r="L68">
        <f>TWOMCL!P68</f>
        <v>0.61267902481104974</v>
      </c>
      <c r="M68">
        <f>EDWPCL!T68</f>
        <v>0</v>
      </c>
      <c r="N68">
        <f>'MSW BWN'!T68</f>
        <v>4.2216959999999997</v>
      </c>
      <c r="O68">
        <f>BYPL_ISGS_exbus!DM68</f>
        <v>693.40727159986886</v>
      </c>
      <c r="P68" s="36">
        <v>33.792482186145591</v>
      </c>
      <c r="Q68" s="36">
        <v>11.59</v>
      </c>
      <c r="R68" s="38">
        <v>23.75</v>
      </c>
      <c r="S68" s="38">
        <v>0</v>
      </c>
      <c r="T68" s="37">
        <f>SUMPRODUCT(LTA!J68:AN68,LTA!J$101:AN$101,LTA!J$104:AN$104)</f>
        <v>170.14999999999998</v>
      </c>
      <c r="U68" s="37">
        <f>SUMPRODUCT(LTA!J68:AN68,LTA!J$102:AN$102,LTA!J$104:AN$104)</f>
        <v>66.44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-259</v>
      </c>
      <c r="AA68" s="75">
        <f>STOA!I68</f>
        <v>0</v>
      </c>
      <c r="AB68" s="75">
        <f>-STOA!O68</f>
        <v>-100</v>
      </c>
      <c r="AC68">
        <f t="shared" ref="AC68:AC98" si="3">SUMIF(B68:AB68,"&gt;0")*$AC$2-SUMIF(B68:AB68,"&lt;0")*($AC$2/(1-$AC$2))+SUMIF(AI68:AR68,"&gt;0")*$AC$2-SUMIF(AI68:AR68,"&lt;0")*($AC$2/(1-$AC$2))</f>
        <v>12.841357601045571</v>
      </c>
      <c r="AD68">
        <f t="shared" ref="AD68:AD98" si="4">SUM(B68:AB68,AI68:AV68)-AC68</f>
        <v>579.94413064267644</v>
      </c>
      <c r="AE68">
        <f>'IDT-1'!C68</f>
        <v>0</v>
      </c>
      <c r="AF68" s="24"/>
      <c r="AG68">
        <f t="shared" ref="AG68:AG98" si="5">SUM(AD68:AF68)</f>
        <v>579.94413064267644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-107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6.2291099999999995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48.592249432896622</v>
      </c>
      <c r="J69">
        <f>Bawana_RLNG!Q69</f>
        <v>0</v>
      </c>
      <c r="K69">
        <f>Bawana_Spot!Q69</f>
        <v>0</v>
      </c>
      <c r="L69">
        <f>TWOMCL!P69</f>
        <v>0.60679169006176303</v>
      </c>
      <c r="M69">
        <f>EDWPCL!T69</f>
        <v>0</v>
      </c>
      <c r="N69">
        <f>'MSW BWN'!T69</f>
        <v>4.3364159999999989</v>
      </c>
      <c r="O69">
        <f>BYPL_ISGS_exbus!DM69</f>
        <v>699.18496053238607</v>
      </c>
      <c r="P69" s="36">
        <v>33.792046762372038</v>
      </c>
      <c r="Q69" s="36">
        <v>11.59</v>
      </c>
      <c r="R69" s="38">
        <v>23.31</v>
      </c>
      <c r="S69" s="38">
        <v>0</v>
      </c>
      <c r="T69" s="37">
        <f>SUMPRODUCT(LTA!J69:AN69,LTA!J$101:AN$101,LTA!J$104:AN$104)</f>
        <v>166.03</v>
      </c>
      <c r="U69" s="37">
        <f>SUMPRODUCT(LTA!J69:AN69,LTA!J$102:AN$102,LTA!J$104:AN$104)</f>
        <v>70.78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-239</v>
      </c>
      <c r="AA69" s="75">
        <f>STOA!I69</f>
        <v>0</v>
      </c>
      <c r="AB69" s="75">
        <f>-STOA!O69</f>
        <v>-100</v>
      </c>
      <c r="AC69">
        <f t="shared" si="3"/>
        <v>12.804241147658233</v>
      </c>
      <c r="AD69">
        <f t="shared" si="4"/>
        <v>595.64733327005831</v>
      </c>
      <c r="AE69">
        <f>'IDT-1'!C69</f>
        <v>0</v>
      </c>
      <c r="AF69" s="24"/>
      <c r="AG69">
        <f t="shared" si="5"/>
        <v>595.64733327005831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-117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6.2291099999999995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48.592249432896622</v>
      </c>
      <c r="J70">
        <f>Bawana_RLNG!Q70</f>
        <v>0</v>
      </c>
      <c r="K70">
        <f>Bawana_Spot!Q70</f>
        <v>0</v>
      </c>
      <c r="L70">
        <f>TWOMCL!P70</f>
        <v>0.58470522178551387</v>
      </c>
      <c r="M70">
        <f>EDWPCL!T70</f>
        <v>0</v>
      </c>
      <c r="N70">
        <f>'MSW BWN'!T70</f>
        <v>4.4004679999999992</v>
      </c>
      <c r="O70">
        <f>BYPL_ISGS_exbus!DM70</f>
        <v>699.18577322156534</v>
      </c>
      <c r="P70" s="36">
        <v>33.791722134447781</v>
      </c>
      <c r="Q70" s="36">
        <v>11.59</v>
      </c>
      <c r="R70" s="38">
        <v>20.492662422037419</v>
      </c>
      <c r="S70" s="38">
        <v>0</v>
      </c>
      <c r="T70" s="37">
        <f>SUMPRODUCT(LTA!J70:AN70,LTA!J$101:AN$101,LTA!J$104:AN$104)</f>
        <v>147.78</v>
      </c>
      <c r="U70" s="37">
        <f>SUMPRODUCT(LTA!J70:AN70,LTA!J$102:AN$102,LTA!J$104:AN$104)</f>
        <v>70.62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-239</v>
      </c>
      <c r="AA70" s="75">
        <f>STOA!I70</f>
        <v>0</v>
      </c>
      <c r="AB70" s="75">
        <f>-STOA!O70</f>
        <v>-100</v>
      </c>
      <c r="AC70">
        <f t="shared" si="3"/>
        <v>12.456864967686586</v>
      </c>
      <c r="AD70">
        <f t="shared" si="4"/>
        <v>594.80982546504595</v>
      </c>
      <c r="AE70">
        <f>'IDT-1'!C70</f>
        <v>0</v>
      </c>
      <c r="AF70" s="24"/>
      <c r="AG70">
        <f t="shared" si="5"/>
        <v>594.80982546504595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-97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6.2291099999999995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48.592249432896622</v>
      </c>
      <c r="J71">
        <f>Bawana_RLNG!Q71</f>
        <v>0</v>
      </c>
      <c r="K71">
        <f>Bawana_Spot!Q71</f>
        <v>0</v>
      </c>
      <c r="L71">
        <f>TWOMCL!P71</f>
        <v>0.61267902481104974</v>
      </c>
      <c r="M71">
        <f>EDWPCL!T71</f>
        <v>0</v>
      </c>
      <c r="N71">
        <f>'MSW BWN'!T71</f>
        <v>4.4052479999999985</v>
      </c>
      <c r="O71">
        <f>BYPL_ISGS_exbus!DM71</f>
        <v>691.94768724015807</v>
      </c>
      <c r="P71" s="36">
        <v>33.791688908881888</v>
      </c>
      <c r="Q71" s="36">
        <v>11.59</v>
      </c>
      <c r="R71" s="38">
        <v>18.62</v>
      </c>
      <c r="S71" s="38">
        <v>0</v>
      </c>
      <c r="T71" s="37">
        <f>SUMPRODUCT(LTA!J71:AN71,LTA!J$101:AN$101,LTA!J$104:AN$104)</f>
        <v>130.51999999999998</v>
      </c>
      <c r="U71" s="37">
        <f>SUMPRODUCT(LTA!J71:AN71,LTA!J$102:AN$102,LTA!J$104:AN$104)</f>
        <v>70.28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-199</v>
      </c>
      <c r="AA71" s="75">
        <f>STOA!I71</f>
        <v>0</v>
      </c>
      <c r="AB71" s="75">
        <f>-STOA!O71</f>
        <v>-100</v>
      </c>
      <c r="AC71">
        <f t="shared" si="3"/>
        <v>11.851567436328306</v>
      </c>
      <c r="AD71">
        <f t="shared" si="4"/>
        <v>613.73709517041925</v>
      </c>
      <c r="AE71">
        <f>'IDT-1'!C71</f>
        <v>0</v>
      </c>
      <c r="AF71" s="24"/>
      <c r="AG71">
        <f t="shared" si="5"/>
        <v>613.73709517041925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-92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6.2291099999999995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48.592249432896622</v>
      </c>
      <c r="J72">
        <f>Bawana_RLNG!Q72</f>
        <v>0</v>
      </c>
      <c r="K72">
        <f>Bawana_Spot!Q72</f>
        <v>0</v>
      </c>
      <c r="L72">
        <f>TWOMCL!P72</f>
        <v>0.58070297585626063</v>
      </c>
      <c r="M72">
        <f>EDWPCL!T72</f>
        <v>0</v>
      </c>
      <c r="N72">
        <f>'MSW BWN'!T72</f>
        <v>4.3039119999999995</v>
      </c>
      <c r="O72">
        <f>BYPL_ISGS_exbus!DM72</f>
        <v>701.64479957102208</v>
      </c>
      <c r="P72" s="36">
        <v>33.791688908881888</v>
      </c>
      <c r="Q72" s="36">
        <v>11.59</v>
      </c>
      <c r="R72" s="38">
        <v>14.7</v>
      </c>
      <c r="S72" s="38">
        <v>0</v>
      </c>
      <c r="T72" s="37">
        <f>SUMPRODUCT(LTA!J72:AN72,LTA!J$101:AN$101,LTA!J$104:AN$104)</f>
        <v>111.05</v>
      </c>
      <c r="U72" s="37">
        <f>SUMPRODUCT(LTA!J72:AN72,LTA!J$102:AN$102,LTA!J$104:AN$104)</f>
        <v>70.12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-169</v>
      </c>
      <c r="AA72" s="75">
        <f>STOA!I72</f>
        <v>0</v>
      </c>
      <c r="AB72" s="75">
        <f>-STOA!O72</f>
        <v>-100</v>
      </c>
      <c r="AC72">
        <f t="shared" si="3"/>
        <v>11.530775573299005</v>
      </c>
      <c r="AD72">
        <f t="shared" si="4"/>
        <v>624.07168731535785</v>
      </c>
      <c r="AE72">
        <f>'IDT-1'!C72</f>
        <v>0</v>
      </c>
      <c r="AF72" s="24"/>
      <c r="AG72">
        <f t="shared" si="5"/>
        <v>624.07168731535785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-98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6.2291099999999995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48.592249432896622</v>
      </c>
      <c r="J73">
        <f>Bawana_RLNG!Q73</f>
        <v>0</v>
      </c>
      <c r="K73">
        <f>Bawana_Spot!Q73</f>
        <v>0</v>
      </c>
      <c r="L73">
        <f>TWOMCL!P73</f>
        <v>0.60256035934868046</v>
      </c>
      <c r="M73">
        <f>EDWPCL!T73</f>
        <v>0</v>
      </c>
      <c r="N73">
        <f>'MSW BWN'!T73</f>
        <v>4.4559159999999984</v>
      </c>
      <c r="O73">
        <f>BYPL_ISGS_exbus!DM73</f>
        <v>721.58502913926714</v>
      </c>
      <c r="P73" s="36">
        <v>33.79</v>
      </c>
      <c r="Q73" s="36">
        <v>11.59</v>
      </c>
      <c r="R73" s="38">
        <v>5.2800000000000011</v>
      </c>
      <c r="S73" s="38">
        <v>0</v>
      </c>
      <c r="T73" s="37">
        <f>SUMPRODUCT(LTA!J73:AN73,LTA!J$101:AN$101,LTA!J$104:AN$104)</f>
        <v>95.23</v>
      </c>
      <c r="U73" s="37">
        <f>SUMPRODUCT(LTA!J73:AN73,LTA!J$102:AN$102,LTA!J$104:AN$104)</f>
        <v>69.94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-144</v>
      </c>
      <c r="AA73" s="75">
        <f>STOA!I73</f>
        <v>0</v>
      </c>
      <c r="AB73" s="75">
        <f>-STOA!O73</f>
        <v>-100</v>
      </c>
      <c r="AC73">
        <f t="shared" si="3"/>
        <v>11.469249435009212</v>
      </c>
      <c r="AD73">
        <f t="shared" si="4"/>
        <v>620.82561549650313</v>
      </c>
      <c r="AE73">
        <f>'IDT-1'!C73</f>
        <v>0</v>
      </c>
      <c r="AF73" s="24"/>
      <c r="AG73">
        <f t="shared" si="5"/>
        <v>620.82561549650313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-121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6.2291099999999995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48.592249432896622</v>
      </c>
      <c r="J74">
        <f>Bawana_RLNG!Q74</f>
        <v>0</v>
      </c>
      <c r="K74">
        <f>Bawana_Spot!Q74</f>
        <v>0</v>
      </c>
      <c r="L74">
        <f>TWOMCL!P74</f>
        <v>0.60004042672655811</v>
      </c>
      <c r="M74">
        <f>EDWPCL!T74</f>
        <v>0</v>
      </c>
      <c r="N74">
        <f>'MSW BWN'!T74</f>
        <v>4.4004679999999992</v>
      </c>
      <c r="O74">
        <f>BYPL_ISGS_exbus!DM74</f>
        <v>744.08076726206741</v>
      </c>
      <c r="P74" s="36">
        <v>33.79</v>
      </c>
      <c r="Q74" s="36">
        <v>11.59</v>
      </c>
      <c r="R74" s="38">
        <v>2.3726569506726456</v>
      </c>
      <c r="S74" s="38">
        <v>0</v>
      </c>
      <c r="T74" s="37">
        <f>SUMPRODUCT(LTA!J74:AN74,LTA!J$101:AN$101,LTA!J$104:AN$104)</f>
        <v>78.180000000000007</v>
      </c>
      <c r="U74" s="37">
        <f>SUMPRODUCT(LTA!J74:AN74,LTA!J$102:AN$102,LTA!J$104:AN$104)</f>
        <v>69.62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-139</v>
      </c>
      <c r="AA74" s="75">
        <f>STOA!I74</f>
        <v>0</v>
      </c>
      <c r="AB74" s="75">
        <f>-STOA!O74</f>
        <v>-100</v>
      </c>
      <c r="AC74">
        <f t="shared" si="3"/>
        <v>11.402685445743469</v>
      </c>
      <c r="AD74">
        <f t="shared" si="4"/>
        <v>633.05260662661976</v>
      </c>
      <c r="AE74">
        <f>'IDT-1'!C74</f>
        <v>0</v>
      </c>
      <c r="AF74" s="24"/>
      <c r="AG74">
        <f t="shared" si="5"/>
        <v>633.05260662661976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-116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6.2291099999999995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48.592249432896622</v>
      </c>
      <c r="J75">
        <f>Bawana_RLNG!Q75</f>
        <v>0</v>
      </c>
      <c r="K75">
        <f>Bawana_Spot!Q75</f>
        <v>0</v>
      </c>
      <c r="L75">
        <f>TWOMCL!P75</f>
        <v>0.61267902481104974</v>
      </c>
      <c r="M75">
        <f>EDWPCL!T75</f>
        <v>0</v>
      </c>
      <c r="N75">
        <f>'MSW BWN'!T75</f>
        <v>4.5247479999999989</v>
      </c>
      <c r="O75">
        <f>BYPL_ISGS_exbus!DM75</f>
        <v>746.33195031081254</v>
      </c>
      <c r="P75" s="36">
        <v>33.79</v>
      </c>
      <c r="Q75" s="36">
        <v>11.64</v>
      </c>
      <c r="R75" s="38">
        <v>0</v>
      </c>
      <c r="S75" s="38">
        <v>0</v>
      </c>
      <c r="T75" s="37">
        <f>SUMPRODUCT(LTA!J75:AN75,LTA!J$101:AN$101,LTA!J$104:AN$104)</f>
        <v>66.42</v>
      </c>
      <c r="U75" s="37">
        <f>SUMPRODUCT(LTA!J75:AN75,LTA!J$102:AN$102,LTA!J$104:AN$104)</f>
        <v>72.62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-114</v>
      </c>
      <c r="AA75" s="75">
        <f>STOA!I75</f>
        <v>0</v>
      </c>
      <c r="AB75" s="75">
        <f>-STOA!O75</f>
        <v>-100</v>
      </c>
      <c r="AC75">
        <f t="shared" si="3"/>
        <v>11.321180023466297</v>
      </c>
      <c r="AD75">
        <f t="shared" si="4"/>
        <v>625.43955674505378</v>
      </c>
      <c r="AE75">
        <f>'IDT-1'!C75</f>
        <v>0</v>
      </c>
      <c r="AF75" s="24"/>
      <c r="AG75">
        <f t="shared" si="5"/>
        <v>625.43955674505378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-140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6.2291099999999995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48.592249432896622</v>
      </c>
      <c r="J76">
        <f>Bawana_RLNG!Q76</f>
        <v>0</v>
      </c>
      <c r="K76">
        <f>Bawana_Spot!Q76</f>
        <v>0</v>
      </c>
      <c r="L76">
        <f>TWOMCL!P76</f>
        <v>0.61267902481104974</v>
      </c>
      <c r="M76">
        <f>EDWPCL!T76</f>
        <v>0</v>
      </c>
      <c r="N76">
        <f>'MSW BWN'!T76</f>
        <v>4.6069639999999996</v>
      </c>
      <c r="O76">
        <f>BYPL_ISGS_exbus!DM76</f>
        <v>762.51885231712674</v>
      </c>
      <c r="P76" s="36">
        <v>33.79</v>
      </c>
      <c r="Q76" s="36">
        <v>11.64</v>
      </c>
      <c r="R76" s="38">
        <v>0</v>
      </c>
      <c r="S76" s="38">
        <v>0</v>
      </c>
      <c r="T76" s="37">
        <f>SUMPRODUCT(LTA!J76:AN76,LTA!J$101:AN$101,LTA!J$104:AN$104)</f>
        <v>58.760000000000005</v>
      </c>
      <c r="U76" s="37">
        <f>SUMPRODUCT(LTA!J76:AN76,LTA!J$102:AN$102,LTA!J$104:AN$104)</f>
        <v>72.12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-114</v>
      </c>
      <c r="AA76" s="75">
        <f>STOA!I76</f>
        <v>0</v>
      </c>
      <c r="AB76" s="75">
        <f>-STOA!O76</f>
        <v>-100</v>
      </c>
      <c r="AC76">
        <f t="shared" si="3"/>
        <v>11.389296614719338</v>
      </c>
      <c r="AD76">
        <f t="shared" si="4"/>
        <v>633.48055816011504</v>
      </c>
      <c r="AE76">
        <f>'IDT-1'!C76</f>
        <v>-3.81</v>
      </c>
      <c r="AF76" s="24"/>
      <c r="AG76">
        <f t="shared" si="5"/>
        <v>629.67055816011509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-140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6.2291099999999995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48.592249432896622</v>
      </c>
      <c r="J77">
        <f>Bawana_RLNG!Q77</f>
        <v>0</v>
      </c>
      <c r="K77">
        <f>Bawana_Spot!Q77</f>
        <v>0</v>
      </c>
      <c r="L77">
        <f>TWOMCL!P77</f>
        <v>0.61267902481104974</v>
      </c>
      <c r="M77">
        <f>EDWPCL!T77</f>
        <v>0</v>
      </c>
      <c r="N77">
        <f>'MSW BWN'!T77</f>
        <v>4.4100279999999996</v>
      </c>
      <c r="O77">
        <f>BYPL_ISGS_exbus!DM77</f>
        <v>762.51830181039531</v>
      </c>
      <c r="P77" s="36">
        <v>33.79</v>
      </c>
      <c r="Q77" s="36">
        <v>11.59</v>
      </c>
      <c r="R77" s="38">
        <v>0</v>
      </c>
      <c r="S77" s="38">
        <v>0</v>
      </c>
      <c r="T77" s="37">
        <f>SUMPRODUCT(LTA!J77:AN77,LTA!J$101:AN$101,LTA!J$104:AN$104)</f>
        <v>53.870000000000005</v>
      </c>
      <c r="U77" s="37">
        <f>SUMPRODUCT(LTA!J77:AN77,LTA!J$102:AN$102,LTA!J$104:AN$104)</f>
        <v>71.62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-109</v>
      </c>
      <c r="AA77" s="75">
        <f>STOA!I77</f>
        <v>0</v>
      </c>
      <c r="AB77" s="75">
        <f>-STOA!O77</f>
        <v>-100</v>
      </c>
      <c r="AC77">
        <f t="shared" si="3"/>
        <v>11.214874362189457</v>
      </c>
      <c r="AD77">
        <f t="shared" si="4"/>
        <v>643.01749390591351</v>
      </c>
      <c r="AE77">
        <f>'IDT-1'!C77</f>
        <v>-29.635000000000002</v>
      </c>
      <c r="AF77" s="24"/>
      <c r="AG77">
        <f t="shared" si="5"/>
        <v>613.38249390591352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-130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6.2291099999999995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48.592249432896622</v>
      </c>
      <c r="J78">
        <f>Bawana_RLNG!Q78</f>
        <v>0</v>
      </c>
      <c r="K78">
        <f>Bawana_Spot!Q78</f>
        <v>0</v>
      </c>
      <c r="L78">
        <f>TWOMCL!P78</f>
        <v>0.61267902481104974</v>
      </c>
      <c r="M78">
        <f>EDWPCL!T78</f>
        <v>0</v>
      </c>
      <c r="N78">
        <f>'MSW BWN'!T78</f>
        <v>4.3918639999999991</v>
      </c>
      <c r="O78">
        <f>BYPL_ISGS_exbus!DM78</f>
        <v>762.51830181039531</v>
      </c>
      <c r="P78" s="36">
        <v>68.239999999999995</v>
      </c>
      <c r="Q78" s="36">
        <v>11.59</v>
      </c>
      <c r="R78" s="38">
        <v>0</v>
      </c>
      <c r="S78" s="38">
        <v>0</v>
      </c>
      <c r="T78" s="37">
        <f>SUMPRODUCT(LTA!J78:AN78,LTA!J$101:AN$101,LTA!J$104:AN$104)</f>
        <v>51.2</v>
      </c>
      <c r="U78" s="37">
        <f>SUMPRODUCT(LTA!J78:AN78,LTA!J$102:AN$102,LTA!J$104:AN$104)</f>
        <v>71.12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-106</v>
      </c>
      <c r="AA78" s="75">
        <f>STOA!I78</f>
        <v>0</v>
      </c>
      <c r="AB78" s="75">
        <f>-STOA!O78</f>
        <v>-100</v>
      </c>
      <c r="AC78">
        <f t="shared" si="3"/>
        <v>11.579127677288129</v>
      </c>
      <c r="AD78">
        <f t="shared" si="4"/>
        <v>661.91507659081503</v>
      </c>
      <c r="AE78">
        <f>'IDT-1'!C78</f>
        <v>-44.453000000000003</v>
      </c>
      <c r="AF78" s="24"/>
      <c r="AG78">
        <f t="shared" si="5"/>
        <v>617.46207659081506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-145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6.2291099999999995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48.592249432896622</v>
      </c>
      <c r="J79">
        <f>Bawana_RLNG!Q79</f>
        <v>0</v>
      </c>
      <c r="K79">
        <f>Bawana_Spot!Q79</f>
        <v>0</v>
      </c>
      <c r="L79">
        <f>TWOMCL!P79</f>
        <v>0.60475687815833801</v>
      </c>
      <c r="M79">
        <f>EDWPCL!T79</f>
        <v>0</v>
      </c>
      <c r="N79">
        <f>'MSW BWN'!T79</f>
        <v>4.4329719999999986</v>
      </c>
      <c r="O79">
        <f>BYPL_ISGS_exbus!DM79</f>
        <v>762.51830181039531</v>
      </c>
      <c r="P79" s="36">
        <v>68.239999999999995</v>
      </c>
      <c r="Q79" s="36">
        <v>11.59</v>
      </c>
      <c r="R79" s="38">
        <v>0</v>
      </c>
      <c r="S79" s="38">
        <v>0</v>
      </c>
      <c r="T79" s="37">
        <f>SUMPRODUCT(LTA!J79:AN79,LTA!J$101:AN$101,LTA!J$104:AN$104)</f>
        <v>49</v>
      </c>
      <c r="U79" s="37">
        <f>SUMPRODUCT(LTA!J79:AN79,LTA!J$102:AN$102,LTA!J$104:AN$104)</f>
        <v>95.24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-101</v>
      </c>
      <c r="AA79" s="75">
        <f>STOA!I79</f>
        <v>0</v>
      </c>
      <c r="AB79" s="75">
        <f>-STOA!O79</f>
        <v>-100</v>
      </c>
      <c r="AC79">
        <f t="shared" si="3"/>
        <v>11.772005596181133</v>
      </c>
      <c r="AD79">
        <f t="shared" si="4"/>
        <v>682.67538452526924</v>
      </c>
      <c r="AE79">
        <f>'IDT-1'!C79</f>
        <v>-44.453000000000003</v>
      </c>
      <c r="AF79" s="24"/>
      <c r="AG79">
        <f t="shared" si="5"/>
        <v>638.22238452526926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-151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6.2291099999999995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48.592249432896622</v>
      </c>
      <c r="J80">
        <f>Bawana_RLNG!Q80</f>
        <v>0</v>
      </c>
      <c r="K80">
        <f>Bawana_Spot!Q80</f>
        <v>0</v>
      </c>
      <c r="L80">
        <f>TWOMCL!P80</f>
        <v>0.61267902481104974</v>
      </c>
      <c r="M80">
        <f>EDWPCL!T80</f>
        <v>0</v>
      </c>
      <c r="N80">
        <f>'MSW BWN'!T80</f>
        <v>4.3689199999999992</v>
      </c>
      <c r="O80">
        <f>BYPL_ISGS_exbus!DM80</f>
        <v>748.00983026464075</v>
      </c>
      <c r="P80" s="36">
        <v>68.239999999999995</v>
      </c>
      <c r="Q80" s="36">
        <v>11.59</v>
      </c>
      <c r="R80" s="38">
        <v>0</v>
      </c>
      <c r="S80" s="38">
        <v>0</v>
      </c>
      <c r="T80" s="37">
        <f>SUMPRODUCT(LTA!J80:AN80,LTA!J$101:AN$101,LTA!J$104:AN$104)</f>
        <v>40.67</v>
      </c>
      <c r="U80" s="37">
        <f>SUMPRODUCT(LTA!J80:AN80,LTA!J$102:AN$102,LTA!J$104:AN$104)</f>
        <v>117.39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-94</v>
      </c>
      <c r="AA80" s="75">
        <f>STOA!I80</f>
        <v>0</v>
      </c>
      <c r="AB80" s="75">
        <f>-STOA!O80</f>
        <v>-100</v>
      </c>
      <c r="AC80">
        <f t="shared" si="3"/>
        <v>11.774222102153567</v>
      </c>
      <c r="AD80">
        <f t="shared" si="4"/>
        <v>680.92856662019494</v>
      </c>
      <c r="AE80">
        <f>'IDT-1'!C80</f>
        <v>-50.804000000000002</v>
      </c>
      <c r="AF80" s="24"/>
      <c r="AG80">
        <f t="shared" si="5"/>
        <v>630.12456662019497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-159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6.2291099999999995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48.592249432896622</v>
      </c>
      <c r="J81">
        <f>Bawana_RLNG!Q81</f>
        <v>0</v>
      </c>
      <c r="K81">
        <f>Bawana_Spot!Q81</f>
        <v>0</v>
      </c>
      <c r="L81">
        <f>TWOMCL!P81</f>
        <v>0.60873217293655257</v>
      </c>
      <c r="M81">
        <f>EDWPCL!T81</f>
        <v>0</v>
      </c>
      <c r="N81">
        <f>'MSW BWN'!T81</f>
        <v>4.5706359999999986</v>
      </c>
      <c r="O81">
        <f>BYPL_ISGS_exbus!DM81</f>
        <v>732.70529228165856</v>
      </c>
      <c r="P81" s="36">
        <v>66.650000000000006</v>
      </c>
      <c r="Q81" s="36">
        <v>11.59</v>
      </c>
      <c r="R81" s="38">
        <v>0</v>
      </c>
      <c r="S81" s="38">
        <v>0</v>
      </c>
      <c r="T81" s="37">
        <f>SUMPRODUCT(LTA!J81:AN81,LTA!J$101:AN$101,LTA!J$104:AN$104)</f>
        <v>36.33</v>
      </c>
      <c r="U81" s="37">
        <f>SUMPRODUCT(LTA!J81:AN81,LTA!J$102:AN$102,LTA!J$104:AN$104)</f>
        <v>116.55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-74</v>
      </c>
      <c r="AA81" s="75">
        <f>STOA!I81</f>
        <v>0</v>
      </c>
      <c r="AB81" s="75">
        <f>-STOA!O81</f>
        <v>-100</v>
      </c>
      <c r="AC81">
        <f t="shared" si="3"/>
        <v>11.387149458543433</v>
      </c>
      <c r="AD81">
        <f t="shared" si="4"/>
        <v>683.43887042894835</v>
      </c>
      <c r="AE81">
        <f>'IDT-1'!C81</f>
        <v>-59.271000000000001</v>
      </c>
      <c r="AF81" s="24"/>
      <c r="AG81">
        <f t="shared" si="5"/>
        <v>624.16787042894839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-155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6.2291099999999995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48.592249432896622</v>
      </c>
      <c r="J82">
        <f>Bawana_RLNG!Q82</f>
        <v>0</v>
      </c>
      <c r="K82">
        <f>Bawana_Spot!Q82</f>
        <v>0</v>
      </c>
      <c r="L82">
        <f>TWOMCL!P82</f>
        <v>0.61267902481104974</v>
      </c>
      <c r="M82">
        <f>EDWPCL!T82</f>
        <v>0</v>
      </c>
      <c r="N82">
        <f>'MSW BWN'!T82</f>
        <v>4.2542</v>
      </c>
      <c r="O82">
        <f>BYPL_ISGS_exbus!DM82</f>
        <v>727.07948406736011</v>
      </c>
      <c r="P82" s="36">
        <v>66.650000000000006</v>
      </c>
      <c r="Q82" s="36">
        <v>11.59</v>
      </c>
      <c r="R82" s="38">
        <v>0</v>
      </c>
      <c r="S82" s="38">
        <v>0</v>
      </c>
      <c r="T82" s="37">
        <f>SUMPRODUCT(LTA!J82:AN82,LTA!J$101:AN$101,LTA!J$104:AN$104)</f>
        <v>35.33</v>
      </c>
      <c r="U82" s="37">
        <f>SUMPRODUCT(LTA!J82:AN82,LTA!J$102:AN$102,LTA!J$104:AN$104)</f>
        <v>116.05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-69</v>
      </c>
      <c r="AA82" s="75">
        <f>STOA!I82</f>
        <v>0</v>
      </c>
      <c r="AB82" s="75">
        <f>-STOA!O82</f>
        <v>-100</v>
      </c>
      <c r="AC82">
        <f t="shared" si="3"/>
        <v>11.282311972074627</v>
      </c>
      <c r="AD82">
        <f t="shared" si="4"/>
        <v>681.10541055299325</v>
      </c>
      <c r="AE82">
        <f>'IDT-1'!C82</f>
        <v>-65.197999999999993</v>
      </c>
      <c r="AF82" s="24"/>
      <c r="AG82">
        <f t="shared" si="5"/>
        <v>615.90741055299327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-155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6.2291099999999995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48.592249432896622</v>
      </c>
      <c r="J83">
        <f>Bawana_RLNG!Q83</f>
        <v>0</v>
      </c>
      <c r="K83">
        <f>Bawana_Spot!Q83</f>
        <v>0</v>
      </c>
      <c r="L83">
        <f>TWOMCL!P83</f>
        <v>0.61267902481104974</v>
      </c>
      <c r="M83">
        <f>EDWPCL!T83</f>
        <v>0</v>
      </c>
      <c r="N83">
        <f>'MSW BWN'!T83</f>
        <v>4.3230319999999995</v>
      </c>
      <c r="O83">
        <f>BYPL_ISGS_exbus!DM83</f>
        <v>724.08989502925431</v>
      </c>
      <c r="P83" s="36">
        <v>34.76</v>
      </c>
      <c r="Q83" s="36">
        <v>11.59</v>
      </c>
      <c r="R83" s="38">
        <v>0</v>
      </c>
      <c r="S83" s="38">
        <v>0</v>
      </c>
      <c r="T83" s="37">
        <f>SUMPRODUCT(LTA!J83:AN83,LTA!J$101:AN$101,LTA!J$104:AN$104)</f>
        <v>35</v>
      </c>
      <c r="U83" s="37">
        <f>SUMPRODUCT(LTA!J83:AN83,LTA!J$102:AN$102,LTA!J$104:AN$104)</f>
        <v>86.58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-16</v>
      </c>
      <c r="AA83" s="75">
        <f>STOA!I83</f>
        <v>0</v>
      </c>
      <c r="AB83" s="75">
        <f>-STOA!O83</f>
        <v>-100</v>
      </c>
      <c r="AC83">
        <f t="shared" si="3"/>
        <v>9.8246965786665204</v>
      </c>
      <c r="AD83">
        <f t="shared" si="4"/>
        <v>725.95226890829554</v>
      </c>
      <c r="AE83">
        <f>'IDT-1'!C83</f>
        <v>-115</v>
      </c>
      <c r="AF83" s="24"/>
      <c r="AG83">
        <f t="shared" si="5"/>
        <v>610.95226890829554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-100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6.2291099999999995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48.592249432896622</v>
      </c>
      <c r="J84">
        <f>Bawana_RLNG!Q84</f>
        <v>0</v>
      </c>
      <c r="K84">
        <f>Bawana_Spot!Q84</f>
        <v>0</v>
      </c>
      <c r="L84">
        <f>TWOMCL!P84</f>
        <v>0.61267902481104974</v>
      </c>
      <c r="M84">
        <f>EDWPCL!T84</f>
        <v>0</v>
      </c>
      <c r="N84">
        <f>'MSW BWN'!T84</f>
        <v>4.3411959999999992</v>
      </c>
      <c r="O84">
        <f>BYPL_ISGS_exbus!DM84</f>
        <v>718.40959141520773</v>
      </c>
      <c r="P84" s="36">
        <v>34.76</v>
      </c>
      <c r="Q84" s="36">
        <v>11.59</v>
      </c>
      <c r="R84" s="38">
        <v>0</v>
      </c>
      <c r="S84" s="38">
        <v>0</v>
      </c>
      <c r="T84" s="37">
        <f>SUMPRODUCT(LTA!J84:AN84,LTA!J$101:AN$101,LTA!J$104:AN$104)</f>
        <v>35</v>
      </c>
      <c r="U84" s="37">
        <f>SUMPRODUCT(LTA!J84:AN84,LTA!J$102:AN$102,LTA!J$104:AN$104)</f>
        <v>69.91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-11</v>
      </c>
      <c r="AA84" s="75">
        <f>STOA!I84</f>
        <v>0</v>
      </c>
      <c r="AB84" s="75">
        <f>-STOA!O84</f>
        <v>-100</v>
      </c>
      <c r="AC84">
        <f t="shared" si="3"/>
        <v>9.6794623945329743</v>
      </c>
      <c r="AD84">
        <f t="shared" si="4"/>
        <v>698.76536347838248</v>
      </c>
      <c r="AE84">
        <f>'IDT-1'!C84</f>
        <v>-124</v>
      </c>
      <c r="AF84" s="24"/>
      <c r="AG84">
        <f t="shared" si="5"/>
        <v>574.76536347838248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-110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6.2291099999999995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48.592249432896622</v>
      </c>
      <c r="J85">
        <f>Bawana_RLNG!Q85</f>
        <v>0</v>
      </c>
      <c r="K85">
        <f>Bawana_Spot!Q85</f>
        <v>0</v>
      </c>
      <c r="L85">
        <f>TWOMCL!P85</f>
        <v>0.61267902481104974</v>
      </c>
      <c r="M85">
        <f>EDWPCL!T85</f>
        <v>0</v>
      </c>
      <c r="N85">
        <f>'MSW BWN'!T85</f>
        <v>4.3870839999999998</v>
      </c>
      <c r="O85">
        <f>BYPL_ISGS_exbus!DM85</f>
        <v>718.91719854550774</v>
      </c>
      <c r="P85" s="36">
        <v>33.628473930208287</v>
      </c>
      <c r="Q85" s="36">
        <v>11.59</v>
      </c>
      <c r="R85" s="38">
        <v>0</v>
      </c>
      <c r="S85" s="38">
        <v>0</v>
      </c>
      <c r="T85" s="37">
        <f>SUMPRODUCT(LTA!J85:AN85,LTA!J$101:AN$101,LTA!J$104:AN$104)</f>
        <v>35</v>
      </c>
      <c r="U85" s="37">
        <f>SUMPRODUCT(LTA!J85:AN85,LTA!J$102:AN$102,LTA!J$104:AN$104)</f>
        <v>69.91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-21</v>
      </c>
      <c r="AA85" s="75">
        <f>STOA!I85</f>
        <v>0</v>
      </c>
      <c r="AB85" s="75">
        <f>-STOA!O85</f>
        <v>-100</v>
      </c>
      <c r="AC85">
        <f t="shared" si="3"/>
        <v>9.7169627232656879</v>
      </c>
      <c r="AD85">
        <f t="shared" si="4"/>
        <v>693.14983221015802</v>
      </c>
      <c r="AE85">
        <f>'IDT-1'!C85</f>
        <v>-124</v>
      </c>
      <c r="AF85" s="24"/>
      <c r="AG85">
        <f t="shared" si="5"/>
        <v>569.14983221015802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-105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6.2291099999999995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48.592249432896622</v>
      </c>
      <c r="J86">
        <f>Bawana_RLNG!Q86</f>
        <v>0</v>
      </c>
      <c r="K86">
        <f>Bawana_Spot!Q86</f>
        <v>0</v>
      </c>
      <c r="L86">
        <f>TWOMCL!P86</f>
        <v>0.61267902481104974</v>
      </c>
      <c r="M86">
        <f>EDWPCL!T86</f>
        <v>0</v>
      </c>
      <c r="N86">
        <f>'MSW BWN'!T86</f>
        <v>4.3545799999999995</v>
      </c>
      <c r="O86">
        <f>BYPL_ISGS_exbus!DM86</f>
        <v>718.91719854550774</v>
      </c>
      <c r="P86" s="36">
        <v>34.759999999999991</v>
      </c>
      <c r="Q86" s="36">
        <v>11.59</v>
      </c>
      <c r="R86" s="38">
        <v>0</v>
      </c>
      <c r="S86" s="38">
        <v>0</v>
      </c>
      <c r="T86" s="37">
        <f>SUMPRODUCT(LTA!J86:AN86,LTA!J$101:AN$101,LTA!J$104:AN$104)</f>
        <v>35</v>
      </c>
      <c r="U86" s="37">
        <f>SUMPRODUCT(LTA!J86:AN86,LTA!J$102:AN$102,LTA!J$104:AN$104)</f>
        <v>69.91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-34</v>
      </c>
      <c r="AA86" s="75">
        <f>STOA!I86</f>
        <v>0</v>
      </c>
      <c r="AB86" s="75">
        <f>-STOA!O86</f>
        <v>-100</v>
      </c>
      <c r="AC86">
        <f t="shared" si="3"/>
        <v>9.7092521932021612</v>
      </c>
      <c r="AD86">
        <f t="shared" si="4"/>
        <v>696.25656481001329</v>
      </c>
      <c r="AE86">
        <f>'IDT-1'!C86</f>
        <v>-129</v>
      </c>
      <c r="AF86" s="24"/>
      <c r="AG86">
        <f t="shared" si="5"/>
        <v>567.25656481001329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-90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6.2291099999999995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0.59428635597978674</v>
      </c>
      <c r="M87">
        <f>EDWPCL!T87</f>
        <v>0</v>
      </c>
      <c r="N87">
        <f>'MSW BWN'!T87</f>
        <v>4.364139999999999</v>
      </c>
      <c r="O87">
        <f>BYPL_ISGS_exbus!DM87</f>
        <v>688.82494799988274</v>
      </c>
      <c r="P87" s="36">
        <v>34.759999999999991</v>
      </c>
      <c r="Q87" s="36">
        <v>11.59</v>
      </c>
      <c r="R87" s="38">
        <v>0</v>
      </c>
      <c r="S87" s="38">
        <v>0</v>
      </c>
      <c r="T87" s="37">
        <f>SUMPRODUCT(LTA!J87:AN87,LTA!J$101:AN$101,LTA!J$104:AN$104)</f>
        <v>35</v>
      </c>
      <c r="U87" s="37">
        <f>SUMPRODUCT(LTA!J87:AN87,LTA!J$102:AN$102,LTA!J$104:AN$104)</f>
        <v>69.91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-36</v>
      </c>
      <c r="AA87" s="75">
        <f>STOA!I87</f>
        <v>0</v>
      </c>
      <c r="AB87" s="75">
        <f>-STOA!O87</f>
        <v>-100</v>
      </c>
      <c r="AC87">
        <f t="shared" si="3"/>
        <v>9.4309896210260593</v>
      </c>
      <c r="AD87">
        <f t="shared" si="4"/>
        <v>669.43374416773315</v>
      </c>
      <c r="AE87">
        <f>'IDT-1'!C87</f>
        <v>-127</v>
      </c>
      <c r="AF87" s="24"/>
      <c r="AG87">
        <f t="shared" si="5"/>
        <v>542.43374416773315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-85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6.2291099999999995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0.60226389668725444</v>
      </c>
      <c r="M88">
        <f>EDWPCL!T88</f>
        <v>0</v>
      </c>
      <c r="N88">
        <f>'MSW BWN'!T88</f>
        <v>4.3918639999999991</v>
      </c>
      <c r="O88">
        <f>BYPL_ISGS_exbus!DM88</f>
        <v>688.52326951924545</v>
      </c>
      <c r="P88" s="36">
        <v>34.759999999999991</v>
      </c>
      <c r="Q88" s="36">
        <v>11.59</v>
      </c>
      <c r="R88" s="38">
        <v>0</v>
      </c>
      <c r="S88" s="38">
        <v>0</v>
      </c>
      <c r="T88" s="37">
        <f>SUMPRODUCT(LTA!J88:AN88,LTA!J$101:AN$101,LTA!J$104:AN$104)</f>
        <v>36.67</v>
      </c>
      <c r="U88" s="37">
        <f>SUMPRODUCT(LTA!J88:AN88,LTA!J$102:AN$102,LTA!J$104:AN$104)</f>
        <v>70.73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-61</v>
      </c>
      <c r="AA88" s="75">
        <f>STOA!I88</f>
        <v>0</v>
      </c>
      <c r="AB88" s="75">
        <f>-STOA!O88</f>
        <v>-100</v>
      </c>
      <c r="AC88">
        <f t="shared" si="3"/>
        <v>9.6614503578528748</v>
      </c>
      <c r="AD88">
        <f t="shared" si="4"/>
        <v>646.42730649097643</v>
      </c>
      <c r="AE88">
        <f>'IDT-1'!C88</f>
        <v>-110</v>
      </c>
      <c r="AF88" s="24"/>
      <c r="AG88">
        <f t="shared" si="5"/>
        <v>536.42730649097643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-85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6.2291099999999995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0.61267902481104974</v>
      </c>
      <c r="M89">
        <f>EDWPCL!T89</f>
        <v>0</v>
      </c>
      <c r="N89">
        <f>'MSW BWN'!T89</f>
        <v>4.3593599999999988</v>
      </c>
      <c r="O89">
        <f>BYPL_ISGS_exbus!DM89</f>
        <v>685.246700317266</v>
      </c>
      <c r="P89" s="36">
        <v>34.759999999999991</v>
      </c>
      <c r="Q89" s="36">
        <v>11.59</v>
      </c>
      <c r="R89" s="38">
        <v>0</v>
      </c>
      <c r="S89" s="38">
        <v>0</v>
      </c>
      <c r="T89" s="37">
        <f>SUMPRODUCT(LTA!J89:AN89,LTA!J$101:AN$101,LTA!J$104:AN$104)</f>
        <v>41.33</v>
      </c>
      <c r="U89" s="37">
        <f>SUMPRODUCT(LTA!J89:AN89,LTA!J$102:AN$102,LTA!J$104:AN$104)</f>
        <v>71.41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-86</v>
      </c>
      <c r="AA89" s="75">
        <f>STOA!I89</f>
        <v>0</v>
      </c>
      <c r="AB89" s="75">
        <f>-STOA!O89</f>
        <v>-100</v>
      </c>
      <c r="AC89">
        <f t="shared" si="3"/>
        <v>9.7802515227311577</v>
      </c>
      <c r="AD89">
        <f t="shared" si="4"/>
        <v>636.34984725224251</v>
      </c>
      <c r="AE89">
        <f>'IDT-1'!C89</f>
        <v>-88</v>
      </c>
      <c r="AF89" s="24"/>
      <c r="AG89">
        <f t="shared" si="5"/>
        <v>548.34984725224251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-72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6.2291099999999995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0.59260190903986532</v>
      </c>
      <c r="M90">
        <f>EDWPCL!T90</f>
        <v>0</v>
      </c>
      <c r="N90">
        <f>'MSW BWN'!T90</f>
        <v>4.364139999999999</v>
      </c>
      <c r="O90">
        <f>BYPL_ISGS_exbus!DM90</f>
        <v>681.80148094091817</v>
      </c>
      <c r="P90" s="36">
        <v>34.759999999999991</v>
      </c>
      <c r="Q90" s="36">
        <v>11.59</v>
      </c>
      <c r="R90" s="38">
        <v>0</v>
      </c>
      <c r="S90" s="38">
        <v>0</v>
      </c>
      <c r="T90" s="37">
        <f>SUMPRODUCT(LTA!J90:AN90,LTA!J$101:AN$101,LTA!J$104:AN$104)</f>
        <v>43.67</v>
      </c>
      <c r="U90" s="37">
        <f>SUMPRODUCT(LTA!J90:AN90,LTA!J$102:AN$102,LTA!J$104:AN$104)</f>
        <v>72.069999999999993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-116</v>
      </c>
      <c r="AA90" s="75">
        <f>STOA!I90</f>
        <v>0</v>
      </c>
      <c r="AB90" s="75">
        <f>-STOA!O90</f>
        <v>-100</v>
      </c>
      <c r="AC90">
        <f t="shared" si="3"/>
        <v>10.03051791594403</v>
      </c>
      <c r="AD90">
        <f t="shared" si="4"/>
        <v>605.63906436691059</v>
      </c>
      <c r="AE90">
        <f>'IDT-1'!C90</f>
        <v>-68</v>
      </c>
      <c r="AF90" s="24"/>
      <c r="AG90">
        <f t="shared" si="5"/>
        <v>537.63906436691059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-72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6.2291099999999995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0.61267902481104974</v>
      </c>
      <c r="M91">
        <f>EDWPCL!T91</f>
        <v>0</v>
      </c>
      <c r="N91">
        <f>'MSW BWN'!T91</f>
        <v>4.3956879999999989</v>
      </c>
      <c r="O91">
        <f>BYPL_ISGS_exbus!DM91</f>
        <v>673.11520599703658</v>
      </c>
      <c r="P91" s="36">
        <v>34.758271162836962</v>
      </c>
      <c r="Q91" s="36">
        <v>11.59</v>
      </c>
      <c r="R91" s="38">
        <v>0</v>
      </c>
      <c r="S91" s="38">
        <v>0</v>
      </c>
      <c r="T91" s="37">
        <f>SUMPRODUCT(LTA!J91:AN91,LTA!J$101:AN$101,LTA!J$104:AN$104)</f>
        <v>46</v>
      </c>
      <c r="U91" s="37">
        <f>SUMPRODUCT(LTA!J91:AN91,LTA!J$102:AN$102,LTA!J$104:AN$104)</f>
        <v>72.569999999999993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-21</v>
      </c>
      <c r="AA91" s="75">
        <f>STOA!I91</f>
        <v>0</v>
      </c>
      <c r="AB91" s="75">
        <f>-STOA!O91</f>
        <v>-176.74</v>
      </c>
      <c r="AC91">
        <f t="shared" si="3"/>
        <v>9.4204454243045852</v>
      </c>
      <c r="AD91">
        <f t="shared" si="4"/>
        <v>666.70275819327674</v>
      </c>
      <c r="AE91">
        <f>'IDT-1'!C91</f>
        <v>-116</v>
      </c>
      <c r="AF91" s="24"/>
      <c r="AG91">
        <f t="shared" si="5"/>
        <v>550.70275819327674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-24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6.2291099999999995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0.61118472768107812</v>
      </c>
      <c r="M92">
        <f>EDWPCL!T92</f>
        <v>0</v>
      </c>
      <c r="N92">
        <f>'MSW BWN'!T92</f>
        <v>4.2216959999999997</v>
      </c>
      <c r="O92">
        <f>BYPL_ISGS_exbus!DM92</f>
        <v>673.11520599703658</v>
      </c>
      <c r="P92" s="36">
        <v>34.758271162836962</v>
      </c>
      <c r="Q92" s="36">
        <v>11.59</v>
      </c>
      <c r="R92" s="38">
        <v>0</v>
      </c>
      <c r="S92" s="38">
        <v>0</v>
      </c>
      <c r="T92" s="37">
        <f>SUMPRODUCT(LTA!J92:AN92,LTA!J$101:AN$101,LTA!J$104:AN$104)</f>
        <v>49.33</v>
      </c>
      <c r="U92" s="37">
        <f>SUMPRODUCT(LTA!J92:AN92,LTA!J$102:AN$102,LTA!J$104:AN$104)</f>
        <v>73.23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-31</v>
      </c>
      <c r="AA92" s="75">
        <f>STOA!I92</f>
        <v>0</v>
      </c>
      <c r="AB92" s="75">
        <f>-STOA!O92</f>
        <v>-176.74</v>
      </c>
      <c r="AC92">
        <f t="shared" si="3"/>
        <v>9.5117854434829177</v>
      </c>
      <c r="AD92">
        <f t="shared" si="4"/>
        <v>663.42593187696843</v>
      </c>
      <c r="AE92">
        <f>'IDT-1'!C92</f>
        <v>-116</v>
      </c>
      <c r="AF92" s="24"/>
      <c r="AG92">
        <f t="shared" si="5"/>
        <v>547.42593187696843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-21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6.2291099999999995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0.61267902481104974</v>
      </c>
      <c r="M93">
        <f>EDWPCL!T93</f>
        <v>0</v>
      </c>
      <c r="N93">
        <f>'MSW BWN'!T93</f>
        <v>4.0429239999999993</v>
      </c>
      <c r="O93">
        <f>BYPL_ISGS_exbus!DM93</f>
        <v>673.1088765475231</v>
      </c>
      <c r="P93" s="36">
        <v>34.758271162836962</v>
      </c>
      <c r="Q93" s="36">
        <v>11.59</v>
      </c>
      <c r="R93" s="38">
        <v>0</v>
      </c>
      <c r="S93" s="38">
        <v>0</v>
      </c>
      <c r="T93" s="37">
        <f>SUMPRODUCT(LTA!J93:AN93,LTA!J$101:AN$101,LTA!J$104:AN$104)</f>
        <v>50</v>
      </c>
      <c r="U93" s="37">
        <f>SUMPRODUCT(LTA!J93:AN93,LTA!J$102:AN$102,LTA!J$104:AN$104)</f>
        <v>73.91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-36</v>
      </c>
      <c r="AA93" s="75">
        <f>STOA!I93</f>
        <v>0</v>
      </c>
      <c r="AB93" s="75">
        <f>-STOA!O93</f>
        <v>-176.74</v>
      </c>
      <c r="AC93">
        <f t="shared" si="3"/>
        <v>9.4707561970535608</v>
      </c>
      <c r="AD93">
        <f t="shared" si="4"/>
        <v>670.63335397101423</v>
      </c>
      <c r="AE93">
        <f>'IDT-1'!C93</f>
        <v>-121</v>
      </c>
      <c r="AF93" s="24"/>
      <c r="AG93">
        <f t="shared" si="5"/>
        <v>549.63335397101423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6.2291099999999995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0.58643009545199321</v>
      </c>
      <c r="M94">
        <f>EDWPCL!T94</f>
        <v>0</v>
      </c>
      <c r="N94">
        <f>'MSW BWN'!T94</f>
        <v>4.2628039999999983</v>
      </c>
      <c r="O94">
        <f>BYPL_ISGS_exbus!DM94</f>
        <v>667.47972602875257</v>
      </c>
      <c r="P94" s="36">
        <v>34.76</v>
      </c>
      <c r="Q94" s="36">
        <v>11.59</v>
      </c>
      <c r="R94" s="38">
        <v>0</v>
      </c>
      <c r="S94" s="38">
        <v>0</v>
      </c>
      <c r="T94" s="37">
        <f>SUMPRODUCT(LTA!J94:AN94,LTA!J$101:AN$101,LTA!J$104:AN$104)</f>
        <v>50.33</v>
      </c>
      <c r="U94" s="37">
        <f>SUMPRODUCT(LTA!J94:AN94,LTA!J$102:AN$102,LTA!J$104:AN$104)</f>
        <v>74.23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-31</v>
      </c>
      <c r="AA94" s="75">
        <f>STOA!I94</f>
        <v>0</v>
      </c>
      <c r="AB94" s="75">
        <f>-STOA!O94</f>
        <v>-176.74</v>
      </c>
      <c r="AC94">
        <f t="shared" si="3"/>
        <v>9.3882165672969951</v>
      </c>
      <c r="AD94">
        <f t="shared" si="4"/>
        <v>670.93210298980421</v>
      </c>
      <c r="AE94">
        <f>'IDT-1'!C94</f>
        <v>-124</v>
      </c>
      <c r="AF94" s="24"/>
      <c r="AG94">
        <f t="shared" si="5"/>
        <v>546.93210298980421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6.2291099999999995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0.59218416619876479</v>
      </c>
      <c r="M95">
        <f>EDWPCL!T95</f>
        <v>0</v>
      </c>
      <c r="N95">
        <f>'MSW BWN'!T95</f>
        <v>4.2035319999999992</v>
      </c>
      <c r="O95">
        <f>BYPL_ISGS_exbus!DM95</f>
        <v>689.1146171205861</v>
      </c>
      <c r="P95" s="36">
        <v>34.76</v>
      </c>
      <c r="Q95" s="36">
        <v>11.59</v>
      </c>
      <c r="R95" s="38">
        <v>0</v>
      </c>
      <c r="S95" s="38">
        <v>0</v>
      </c>
      <c r="T95" s="37">
        <f>SUMPRODUCT(LTA!J95:AN95,LTA!J$101:AN$101,LTA!J$104:AN$104)</f>
        <v>49.67</v>
      </c>
      <c r="U95" s="37">
        <f>SUMPRODUCT(LTA!J95:AN95,LTA!J$102:AN$102,LTA!J$104:AN$104)</f>
        <v>73.569999999999993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-96</v>
      </c>
      <c r="AA95" s="75">
        <f>STOA!I95</f>
        <v>0</v>
      </c>
      <c r="AB95" s="75">
        <f>-STOA!O95</f>
        <v>-176.74</v>
      </c>
      <c r="AC95">
        <f t="shared" si="3"/>
        <v>10.193748931229351</v>
      </c>
      <c r="AD95">
        <f t="shared" si="4"/>
        <v>615.38794378845216</v>
      </c>
      <c r="AE95">
        <f>'IDT-1'!C95</f>
        <v>-66</v>
      </c>
      <c r="AF95" s="24"/>
      <c r="AG95">
        <f t="shared" si="5"/>
        <v>549.38794378845216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-20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6.2291099999999995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0.60982369455362151</v>
      </c>
      <c r="M96">
        <f>EDWPCL!T96</f>
        <v>0</v>
      </c>
      <c r="N96">
        <f>'MSW BWN'!T96</f>
        <v>4.0333639999999997</v>
      </c>
      <c r="O96">
        <f>BYPL_ISGS_exbus!DM96</f>
        <v>687.12892807748722</v>
      </c>
      <c r="P96" s="36">
        <v>34.76</v>
      </c>
      <c r="Q96" s="36">
        <v>11.59</v>
      </c>
      <c r="R96" s="38">
        <v>0</v>
      </c>
      <c r="S96" s="38">
        <v>0</v>
      </c>
      <c r="T96" s="37">
        <f>SUMPRODUCT(LTA!J96:AN96,LTA!J$101:AN$101,LTA!J$104:AN$104)</f>
        <v>49</v>
      </c>
      <c r="U96" s="37">
        <f>SUMPRODUCT(LTA!J96:AN96,LTA!J$102:AN$102,LTA!J$104:AN$104)</f>
        <v>72.91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-124</v>
      </c>
      <c r="AA96" s="75">
        <f>STOA!I96</f>
        <v>0</v>
      </c>
      <c r="AB96" s="75">
        <f>-STOA!O96</f>
        <v>-176.74</v>
      </c>
      <c r="AC96">
        <f t="shared" si="3"/>
        <v>10.401808320402395</v>
      </c>
      <c r="AD96">
        <f t="shared" si="4"/>
        <v>583.71166688453502</v>
      </c>
      <c r="AE96">
        <f>'IDT-1'!C96</f>
        <v>-39</v>
      </c>
      <c r="AF96" s="24"/>
      <c r="AG96">
        <f t="shared" si="5"/>
        <v>544.71166688453502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-20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6.2291099999999995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0.61267902481104974</v>
      </c>
      <c r="M97">
        <f>EDWPCL!T97</f>
        <v>0</v>
      </c>
      <c r="N97">
        <f>'MSW BWN'!T97</f>
        <v>4.3039119999999995</v>
      </c>
      <c r="O97">
        <f>BYPL_ISGS_exbus!DM97</f>
        <v>686.84624154538278</v>
      </c>
      <c r="P97" s="36">
        <v>34.76</v>
      </c>
      <c r="Q97" s="36">
        <v>11.59</v>
      </c>
      <c r="R97" s="38">
        <v>0</v>
      </c>
      <c r="S97" s="38">
        <v>0</v>
      </c>
      <c r="T97" s="37">
        <f>SUMPRODUCT(LTA!J97:AN97,LTA!J$101:AN$101,LTA!J$104:AN$104)</f>
        <v>49</v>
      </c>
      <c r="U97" s="37">
        <f>SUMPRODUCT(LTA!J97:AN97,LTA!J$102:AN$102,LTA!J$104:AN$104)</f>
        <v>72.91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-169</v>
      </c>
      <c r="AA97" s="75">
        <f>STOA!I97</f>
        <v>0</v>
      </c>
      <c r="AB97" s="75">
        <f>-STOA!O97</f>
        <v>-176.74</v>
      </c>
      <c r="AC97">
        <f t="shared" si="3"/>
        <v>10.681278546428219</v>
      </c>
      <c r="AD97">
        <f t="shared" si="4"/>
        <v>550.42291345666229</v>
      </c>
      <c r="AE97">
        <f>'IDT-1'!C97</f>
        <v>-12</v>
      </c>
      <c r="AF97" s="24"/>
      <c r="AG97">
        <f t="shared" si="5"/>
        <v>538.42291345666229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-8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6.2291099999999995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0.60068725435148806</v>
      </c>
      <c r="M98">
        <f>EDWPCL!T98</f>
        <v>0</v>
      </c>
      <c r="N98">
        <f>'MSW BWN'!T98</f>
        <v>4.364139999999999</v>
      </c>
      <c r="O98">
        <f>BYPL_ISGS_exbus!DM98</f>
        <v>686.84624154538278</v>
      </c>
      <c r="P98" s="36">
        <v>34.76</v>
      </c>
      <c r="Q98" s="36">
        <v>11.59</v>
      </c>
      <c r="R98" s="38">
        <v>0</v>
      </c>
      <c r="S98" s="38">
        <v>0</v>
      </c>
      <c r="T98" s="37">
        <f>SUMPRODUCT(LTA!J98:AN98,LTA!J$101:AN$101,LTA!J$104:AN$104)</f>
        <v>48.33</v>
      </c>
      <c r="U98" s="37">
        <f>SUMPRODUCT(LTA!J98:AN98,LTA!J$102:AN$102,LTA!J$104:AN$104)</f>
        <v>72.23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-189</v>
      </c>
      <c r="AA98" s="75">
        <f>STOA!I98</f>
        <v>0</v>
      </c>
      <c r="AB98" s="75">
        <f>-STOA!O98</f>
        <v>-176.74</v>
      </c>
      <c r="AC98">
        <f t="shared" si="3"/>
        <v>10.814353412079472</v>
      </c>
      <c r="AD98">
        <f t="shared" si="4"/>
        <v>531.98807482055145</v>
      </c>
      <c r="AE98">
        <f>'IDT-1'!C98</f>
        <v>0</v>
      </c>
      <c r="AF98" s="24"/>
      <c r="AG98">
        <f t="shared" si="5"/>
        <v>531.98807482055145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-5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0.14949863999999985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1.160676113374381</v>
      </c>
      <c r="J99">
        <f t="shared" si="6"/>
        <v>0</v>
      </c>
      <c r="K99">
        <f t="shared" si="6"/>
        <v>0</v>
      </c>
      <c r="L99">
        <f t="shared" si="6"/>
        <v>1.4541154490638525E-2</v>
      </c>
      <c r="M99">
        <f t="shared" si="6"/>
        <v>0</v>
      </c>
      <c r="N99">
        <f t="shared" si="6"/>
        <v>0.10479337400000002</v>
      </c>
      <c r="O99">
        <f t="shared" si="6"/>
        <v>16.791268801085092</v>
      </c>
      <c r="P99" s="36">
        <f t="shared" si="6"/>
        <v>0.95989859551628831</v>
      </c>
      <c r="Q99" s="36">
        <f t="shared" si="6"/>
        <v>0.28881824864150391</v>
      </c>
      <c r="R99" s="38">
        <f t="shared" si="6"/>
        <v>0.24265132984317747</v>
      </c>
      <c r="S99" s="38">
        <f t="shared" si="6"/>
        <v>0</v>
      </c>
      <c r="T99" s="37">
        <f t="shared" si="6"/>
        <v>2.8098275000000013</v>
      </c>
      <c r="U99" s="37">
        <f t="shared" si="6"/>
        <v>1.7998949999999982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-4.6148425000000008</v>
      </c>
      <c r="AA99" s="75">
        <f t="shared" si="6"/>
        <v>0</v>
      </c>
      <c r="AB99" s="75">
        <f t="shared" si="6"/>
        <v>-3.0139199999999993</v>
      </c>
      <c r="AC99">
        <f t="shared" si="6"/>
        <v>0.28553161708239072</v>
      </c>
      <c r="AD99">
        <f t="shared" si="6"/>
        <v>14.447574639868705</v>
      </c>
      <c r="AE99">
        <f t="shared" si="6"/>
        <v>-0.444156</v>
      </c>
      <c r="AG99">
        <f t="shared" si="6"/>
        <v>14.003418639868705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-1.96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45375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8.0340299999999996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6.5862995167187854</v>
      </c>
      <c r="M3">
        <f>EDWPCL!W3</f>
        <v>0</v>
      </c>
      <c r="N3">
        <f>'MSW BWN'!W3</f>
        <v>5.5059519999999997</v>
      </c>
      <c r="O3">
        <f>TPDDL_ISGS_exbus!DM3</f>
        <v>629.12070215381902</v>
      </c>
      <c r="P3" s="36">
        <v>75.010000000000005</v>
      </c>
      <c r="Q3" s="36">
        <v>26.709999999999997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220.58999999999997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0</v>
      </c>
      <c r="AB3" s="75">
        <f>-STOA!P3</f>
        <v>-200</v>
      </c>
      <c r="AC3">
        <f>SUMIF(B3:AB3,"&gt;0")*$AC$2-SUMIF(B3:AB3,"&lt;0")*($AC$2/(1-$AC$2))+SUMIF(AI3:AR3,"&gt;0")*$AC$2-SUMIF(AI3:AR3,"&lt;0")*($AC$2/(1-$AC$2))</f>
        <v>10.672905038420025</v>
      </c>
      <c r="AD3">
        <f>SUM(B3:AB3,AI3:AV3)-AC3</f>
        <v>858.21679656184324</v>
      </c>
      <c r="AE3">
        <f>'IDT-1'!F3</f>
        <v>0</v>
      </c>
      <c r="AF3" s="24"/>
      <c r="AG3">
        <f>SUM(AD3:AF3)</f>
        <v>858.21679656184324</v>
      </c>
      <c r="AI3" s="34">
        <f>PXIL!J3</f>
        <v>0</v>
      </c>
      <c r="AJ3" s="34">
        <f>PXIL!P3</f>
        <v>0</v>
      </c>
      <c r="AK3" s="34">
        <f>RTM_IEX!J3</f>
        <v>38.619999999999997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8.0340299999999996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6.5862995167187854</v>
      </c>
      <c r="M4">
        <f>EDWPCL!W4</f>
        <v>0</v>
      </c>
      <c r="N4">
        <f>'MSW BWN'!W4</f>
        <v>5.454559999999999</v>
      </c>
      <c r="O4">
        <f>TPDDL_ISGS_exbus!DM4</f>
        <v>594.07144617924484</v>
      </c>
      <c r="P4" s="36">
        <v>75.010000000000005</v>
      </c>
      <c r="Q4" s="36">
        <v>26.709999999999997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217.32999999999998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0</v>
      </c>
      <c r="AB4" s="75">
        <f>-STOA!P4</f>
        <v>-200</v>
      </c>
      <c r="AC4">
        <f t="shared" ref="AC4:AC67" si="0">SUMIF(B4:AB4,"&gt;0")*$AC$2-SUMIF(B4:AB4,"&lt;0")*($AC$2/(1-$AC$2))+SUMIF(AI4:AR4,"&gt;0")*$AC$2-SUMIF(AI4:AR4,"&lt;0")*($AC$2/(1-$AC$2))</f>
        <v>10.634511595433601</v>
      </c>
      <c r="AD4">
        <f t="shared" ref="AD4:AD67" si="1">SUM(B4:AB4,AI4:AV4)-AC4</f>
        <v>853.68454203025533</v>
      </c>
      <c r="AE4">
        <f>'IDT-1'!F4</f>
        <v>0</v>
      </c>
      <c r="AF4" s="24"/>
      <c r="AG4">
        <f t="shared" ref="AG4:AG67" si="2">SUM(AD4:AF4)</f>
        <v>853.68454203025533</v>
      </c>
      <c r="AI4" s="34">
        <f>PXIL!J4</f>
        <v>0</v>
      </c>
      <c r="AJ4" s="34">
        <f>PXIL!P4</f>
        <v>0</v>
      </c>
      <c r="AK4" s="34">
        <f>RTM_IEX!J4</f>
        <v>72.41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8.0340299999999996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6.5862995167187854</v>
      </c>
      <c r="M5">
        <f>EDWPCL!W5</f>
        <v>0</v>
      </c>
      <c r="N5">
        <f>'MSW BWN'!W5</f>
        <v>5.4382079999999986</v>
      </c>
      <c r="O5">
        <f>TPDDL_ISGS_exbus!DM5</f>
        <v>593.16122387728262</v>
      </c>
      <c r="P5" s="36">
        <v>75.010000000000005</v>
      </c>
      <c r="Q5" s="36">
        <v>26.709999999999997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213.91999999999996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0</v>
      </c>
      <c r="AB5" s="75">
        <f>-STOA!P5</f>
        <v>-200</v>
      </c>
      <c r="AC5">
        <f t="shared" si="0"/>
        <v>10.233104371297117</v>
      </c>
      <c r="AD5">
        <f t="shared" si="1"/>
        <v>806.29937495242973</v>
      </c>
      <c r="AE5">
        <f>'IDT-1'!F5</f>
        <v>0</v>
      </c>
      <c r="AF5" s="24"/>
      <c r="AG5">
        <f t="shared" si="2"/>
        <v>806.29937495242973</v>
      </c>
      <c r="AI5" s="34">
        <f>PXIL!J5</f>
        <v>0</v>
      </c>
      <c r="AJ5" s="34">
        <f>PXIL!P5</f>
        <v>0</v>
      </c>
      <c r="AK5" s="34">
        <f>RTM_IEX!J5</f>
        <v>28.96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8.0340299999999996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6.5642964626614271</v>
      </c>
      <c r="M6">
        <f>EDWPCL!W6</f>
        <v>0</v>
      </c>
      <c r="N6">
        <f>'MSW BWN'!W6</f>
        <v>5.6063999999999989</v>
      </c>
      <c r="O6">
        <f>TPDDL_ISGS_exbus!DM6</f>
        <v>596.94304260900208</v>
      </c>
      <c r="P6" s="36">
        <v>75.010000000000005</v>
      </c>
      <c r="Q6" s="36">
        <v>7.72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209.82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0</v>
      </c>
      <c r="AB6" s="75">
        <f>-STOA!P6</f>
        <v>-200</v>
      </c>
      <c r="AC6">
        <f t="shared" si="0"/>
        <v>10.03971963578948</v>
      </c>
      <c r="AD6">
        <f t="shared" si="1"/>
        <v>783.4707673655995</v>
      </c>
      <c r="AE6">
        <f>'IDT-1'!F6</f>
        <v>0</v>
      </c>
      <c r="AF6" s="24"/>
      <c r="AG6">
        <f t="shared" si="2"/>
        <v>783.4707673655995</v>
      </c>
      <c r="AI6" s="34">
        <f>PXIL!J6</f>
        <v>0</v>
      </c>
      <c r="AJ6" s="34">
        <f>PXIL!P6</f>
        <v>0</v>
      </c>
      <c r="AK6" s="34">
        <f>RTM_IEX!J6</f>
        <v>25.1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8.0340299999999996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6.5862995167187854</v>
      </c>
      <c r="M7">
        <f>EDWPCL!W7</f>
        <v>0</v>
      </c>
      <c r="N7">
        <f>'MSW BWN'!W7</f>
        <v>5.3143999999999982</v>
      </c>
      <c r="O7">
        <f>TPDDL_ISGS_exbus!DM7</f>
        <v>596.84981050363353</v>
      </c>
      <c r="P7" s="36">
        <v>75.010000000000005</v>
      </c>
      <c r="Q7" s="36">
        <v>7.72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205.39999999999998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0</v>
      </c>
      <c r="AB7" s="75">
        <f>-STOA!P7</f>
        <v>-200</v>
      </c>
      <c r="AC7">
        <f t="shared" si="0"/>
        <v>10.031964511758467</v>
      </c>
      <c r="AD7">
        <f t="shared" si="1"/>
        <v>782.55529343831927</v>
      </c>
      <c r="AE7">
        <f>'IDT-1'!F7</f>
        <v>0</v>
      </c>
      <c r="AF7" s="24"/>
      <c r="AG7">
        <f t="shared" si="2"/>
        <v>782.55529343831927</v>
      </c>
      <c r="AI7" s="34">
        <f>PXIL!J7</f>
        <v>0</v>
      </c>
      <c r="AJ7" s="34">
        <f>PXIL!P7</f>
        <v>0</v>
      </c>
      <c r="AK7" s="34">
        <f>RTM_IEX!J7</f>
        <v>28.96</v>
      </c>
      <c r="AL7" s="34">
        <f>RTM_IEX!P7</f>
        <v>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8.0340299999999996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6.5862995167187854</v>
      </c>
      <c r="M8">
        <f>EDWPCL!W8</f>
        <v>0</v>
      </c>
      <c r="N8">
        <f>'MSW BWN'!W8</f>
        <v>5.3143999999999982</v>
      </c>
      <c r="O8">
        <f>TPDDL_ISGS_exbus!DM8</f>
        <v>584.68714353436792</v>
      </c>
      <c r="P8" s="36">
        <v>75.010000000000005</v>
      </c>
      <c r="Q8" s="36">
        <v>7.72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203.97999999999996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0</v>
      </c>
      <c r="AB8" s="75">
        <f>-STOA!P8</f>
        <v>-200</v>
      </c>
      <c r="AC8">
        <f t="shared" si="0"/>
        <v>9.9178701092166364</v>
      </c>
      <c r="AD8">
        <f t="shared" si="1"/>
        <v>769.08672087159562</v>
      </c>
      <c r="AE8">
        <f>'IDT-1'!F8</f>
        <v>0</v>
      </c>
      <c r="AF8" s="24"/>
      <c r="AG8">
        <f t="shared" si="2"/>
        <v>769.08672087159562</v>
      </c>
      <c r="AI8" s="34">
        <f>PXIL!J8</f>
        <v>0</v>
      </c>
      <c r="AJ8" s="34">
        <f>PXIL!P8</f>
        <v>0</v>
      </c>
      <c r="AK8" s="34">
        <f>RTM_IEX!J8</f>
        <v>28.96</v>
      </c>
      <c r="AL8" s="34">
        <f>RTM_IEX!P8</f>
        <v>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8.0340299999999996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6.5862995167187854</v>
      </c>
      <c r="M9">
        <f>EDWPCL!W9</f>
        <v>0</v>
      </c>
      <c r="N9">
        <f>'MSW BWN'!W9</f>
        <v>5.4825919999999986</v>
      </c>
      <c r="O9">
        <f>TPDDL_ISGS_exbus!DM9</f>
        <v>583.0934781781956</v>
      </c>
      <c r="P9" s="36">
        <v>75.010000000000005</v>
      </c>
      <c r="Q9" s="36">
        <v>7.72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203.80999999999997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0</v>
      </c>
      <c r="AB9" s="75">
        <f>-STOA!P9</f>
        <v>-200</v>
      </c>
      <c r="AC9">
        <f t="shared" si="0"/>
        <v>9.6612041330247873</v>
      </c>
      <c r="AD9">
        <f t="shared" si="1"/>
        <v>738.78791349161509</v>
      </c>
      <c r="AE9">
        <f>'IDT-1'!F9</f>
        <v>0</v>
      </c>
      <c r="AF9" s="24"/>
      <c r="AG9">
        <f t="shared" si="2"/>
        <v>738.78791349161509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8.0340299999999996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6.4608646827624936</v>
      </c>
      <c r="M10">
        <f>EDWPCL!W10</f>
        <v>0</v>
      </c>
      <c r="N10">
        <f>'MSW BWN'!W10</f>
        <v>5.2863679999999995</v>
      </c>
      <c r="O10">
        <f>TPDDL_ISGS_exbus!DM10</f>
        <v>583.0934781781956</v>
      </c>
      <c r="P10" s="36">
        <v>48.272412655570548</v>
      </c>
      <c r="Q10" s="36">
        <v>7.72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203.30999999999997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0</v>
      </c>
      <c r="AB10" s="75">
        <f>-STOA!P10</f>
        <v>-200</v>
      </c>
      <c r="AC10">
        <f t="shared" si="0"/>
        <v>9.6323984651263483</v>
      </c>
      <c r="AD10">
        <f t="shared" si="1"/>
        <v>735.38747298112764</v>
      </c>
      <c r="AE10">
        <f>'IDT-1'!F10</f>
        <v>0</v>
      </c>
      <c r="AF10" s="24"/>
      <c r="AG10">
        <f t="shared" si="2"/>
        <v>735.38747298112764</v>
      </c>
      <c r="AI10" s="34">
        <f>PXIL!J10</f>
        <v>0</v>
      </c>
      <c r="AJ10" s="34">
        <f>PXIL!P10</f>
        <v>0</v>
      </c>
      <c r="AK10" s="34">
        <f>RTM_IEX!J10</f>
        <v>24.13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8.0340299999999996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6.5738573834924212</v>
      </c>
      <c r="M11">
        <f>EDWPCL!W11</f>
        <v>0</v>
      </c>
      <c r="N11">
        <f>'MSW BWN'!W11</f>
        <v>5.0959839999999996</v>
      </c>
      <c r="O11">
        <f>TPDDL_ISGS_exbus!DM11</f>
        <v>585.02515421228657</v>
      </c>
      <c r="P11" s="36">
        <v>48.272412655570548</v>
      </c>
      <c r="Q11" s="36">
        <v>7.72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202.11999999999995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0</v>
      </c>
      <c r="AB11" s="75">
        <f>-STOA!P11</f>
        <v>-200</v>
      </c>
      <c r="AC11">
        <f t="shared" si="0"/>
        <v>9.5163464568988427</v>
      </c>
      <c r="AD11">
        <f t="shared" si="1"/>
        <v>721.68780972417596</v>
      </c>
      <c r="AE11">
        <f>'IDT-1'!F11</f>
        <v>0</v>
      </c>
      <c r="AF11" s="24"/>
      <c r="AG11">
        <f t="shared" si="2"/>
        <v>721.68780972417596</v>
      </c>
      <c r="AI11" s="34">
        <f>PXIL!J11</f>
        <v>0</v>
      </c>
      <c r="AJ11" s="34">
        <f>PXIL!P11</f>
        <v>0</v>
      </c>
      <c r="AK11" s="34">
        <f>RTM_IEX!J11</f>
        <v>9.65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8.0340299999999996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6.5862995167187854</v>
      </c>
      <c r="M12">
        <f>EDWPCL!W12</f>
        <v>0</v>
      </c>
      <c r="N12">
        <f>'MSW BWN'!W12</f>
        <v>5.1695679999999999</v>
      </c>
      <c r="O12">
        <f>TPDDL_ISGS_exbus!DM12</f>
        <v>587.89203281955838</v>
      </c>
      <c r="P12" s="36">
        <v>48.272412655570548</v>
      </c>
      <c r="Q12" s="36">
        <v>7.72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201.77999999999997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0</v>
      </c>
      <c r="AB12" s="75">
        <f>-STOA!P12</f>
        <v>-200</v>
      </c>
      <c r="AC12">
        <f t="shared" si="0"/>
        <v>9.4572348567190261</v>
      </c>
      <c r="AD12">
        <f t="shared" si="1"/>
        <v>714.70982606485404</v>
      </c>
      <c r="AE12">
        <f>'IDT-1'!F12</f>
        <v>0</v>
      </c>
      <c r="AF12" s="24"/>
      <c r="AG12">
        <f t="shared" si="2"/>
        <v>714.70982606485404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8.0340299999999996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6.5862995167187854</v>
      </c>
      <c r="M13">
        <f>EDWPCL!W13</f>
        <v>0</v>
      </c>
      <c r="N13">
        <f>'MSW BWN'!W13</f>
        <v>5.3482719999999988</v>
      </c>
      <c r="O13">
        <f>TPDDL_ISGS_exbus!DM13</f>
        <v>598.58921132279227</v>
      </c>
      <c r="P13" s="36">
        <v>38.619999999999997</v>
      </c>
      <c r="Q13" s="36">
        <v>7.72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205.11999999999995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0</v>
      </c>
      <c r="AB13" s="75">
        <f>-STOA!P13</f>
        <v>-200</v>
      </c>
      <c r="AC13">
        <f t="shared" si="0"/>
        <v>9.4955680034394003</v>
      </c>
      <c r="AD13">
        <f t="shared" si="1"/>
        <v>719.23496276579715</v>
      </c>
      <c r="AE13">
        <f>'IDT-1'!F13</f>
        <v>0</v>
      </c>
      <c r="AF13" s="24"/>
      <c r="AG13">
        <f t="shared" si="2"/>
        <v>719.23496276579715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8.0340299999999996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6.5862995167187854</v>
      </c>
      <c r="M14">
        <f>EDWPCL!W14</f>
        <v>0</v>
      </c>
      <c r="N14">
        <f>'MSW BWN'!W14</f>
        <v>5.2536639999999997</v>
      </c>
      <c r="O14">
        <f>TPDDL_ISGS_exbus!DM14</f>
        <v>601.50349587267976</v>
      </c>
      <c r="P14" s="36">
        <v>28.961602124363797</v>
      </c>
      <c r="Q14" s="36">
        <v>7.72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204.61999999999995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0</v>
      </c>
      <c r="AB14" s="75">
        <f>-STOA!P14</f>
        <v>-200</v>
      </c>
      <c r="AC14">
        <f t="shared" si="0"/>
        <v>9.4339227443031106</v>
      </c>
      <c r="AD14">
        <f t="shared" si="1"/>
        <v>711.95788669918466</v>
      </c>
      <c r="AE14">
        <f>'IDT-1'!F14</f>
        <v>0</v>
      </c>
      <c r="AF14" s="24"/>
      <c r="AG14">
        <f t="shared" si="2"/>
        <v>711.95788669918466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8.0340299999999996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6.5862995167187854</v>
      </c>
      <c r="M15">
        <f>EDWPCL!W15</f>
        <v>0</v>
      </c>
      <c r="N15">
        <f>'MSW BWN'!W15</f>
        <v>5.3097279999999989</v>
      </c>
      <c r="O15">
        <f>TPDDL_ISGS_exbus!DM15</f>
        <v>599.06284291643226</v>
      </c>
      <c r="P15" s="36">
        <v>28.961602124363797</v>
      </c>
      <c r="Q15" s="36">
        <v>7.72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204.27999999999997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0</v>
      </c>
      <c r="AB15" s="75">
        <f>-STOA!P15</f>
        <v>-200</v>
      </c>
      <c r="AC15">
        <f t="shared" si="0"/>
        <v>9.4957477743195238</v>
      </c>
      <c r="AD15">
        <f t="shared" si="1"/>
        <v>699.17147271292083</v>
      </c>
      <c r="AE15">
        <f>'IDT-1'!F15</f>
        <v>0</v>
      </c>
      <c r="AF15" s="24"/>
      <c r="AG15">
        <f t="shared" si="2"/>
        <v>699.17147271292083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-10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8.0340299999999996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6.5862995167187854</v>
      </c>
      <c r="M16">
        <f>EDWPCL!W16</f>
        <v>0</v>
      </c>
      <c r="N16">
        <f>'MSW BWN'!W16</f>
        <v>5.1578879999999998</v>
      </c>
      <c r="O16">
        <f>TPDDL_ISGS_exbus!DM16</f>
        <v>602.96435098619963</v>
      </c>
      <c r="P16" s="36">
        <v>19.309999999999999</v>
      </c>
      <c r="Q16" s="36">
        <v>7.72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203.94999999999996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0</v>
      </c>
      <c r="AB16" s="75">
        <f>-STOA!P16</f>
        <v>-200</v>
      </c>
      <c r="AC16">
        <f t="shared" si="0"/>
        <v>9.4433995282609118</v>
      </c>
      <c r="AD16">
        <f t="shared" si="1"/>
        <v>692.99188690438291</v>
      </c>
      <c r="AE16">
        <f>'IDT-1'!F16</f>
        <v>0</v>
      </c>
      <c r="AF16" s="24"/>
      <c r="AG16">
        <f t="shared" si="2"/>
        <v>692.99188690438291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8.0340299999999996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6.5862995167187854</v>
      </c>
      <c r="M17">
        <f>EDWPCL!W17</f>
        <v>0</v>
      </c>
      <c r="N17">
        <f>'MSW BWN'!W17</f>
        <v>5.1975999999999996</v>
      </c>
      <c r="O17">
        <f>TPDDL_ISGS_exbus!DM17</f>
        <v>602.96435098619963</v>
      </c>
      <c r="P17" s="36">
        <v>19.309999999999999</v>
      </c>
      <c r="Q17" s="36">
        <v>7.72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203.44999999999996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0</v>
      </c>
      <c r="AB17" s="75">
        <f>-STOA!P17</f>
        <v>-200</v>
      </c>
      <c r="AC17">
        <f t="shared" si="0"/>
        <v>9.3548215318120214</v>
      </c>
      <c r="AD17">
        <f t="shared" si="1"/>
        <v>702.62017690083178</v>
      </c>
      <c r="AE17">
        <f>'IDT-1'!F17</f>
        <v>0</v>
      </c>
      <c r="AF17" s="24"/>
      <c r="AG17">
        <f t="shared" si="2"/>
        <v>702.62017690083178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8.0340299999999996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6.5862995167187854</v>
      </c>
      <c r="M18">
        <f>EDWPCL!W18</f>
        <v>0</v>
      </c>
      <c r="N18">
        <f>'MSW BWN'!W18</f>
        <v>5.2536639999999997</v>
      </c>
      <c r="O18">
        <f>TPDDL_ISGS_exbus!DM18</f>
        <v>602.96435098619963</v>
      </c>
      <c r="P18" s="36">
        <v>19.309999999999999</v>
      </c>
      <c r="Q18" s="36">
        <v>7.72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202.94999999999996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0</v>
      </c>
      <c r="AB18" s="75">
        <f>-STOA!P18</f>
        <v>-200</v>
      </c>
      <c r="AC18">
        <f t="shared" si="0"/>
        <v>9.3510924694120199</v>
      </c>
      <c r="AD18">
        <f t="shared" si="1"/>
        <v>702.17996996323177</v>
      </c>
      <c r="AE18">
        <f>'IDT-1'!F18</f>
        <v>0</v>
      </c>
      <c r="AF18" s="24"/>
      <c r="AG18">
        <f t="shared" si="2"/>
        <v>702.17996996323177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8.0340299999999996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6.1925794497473339</v>
      </c>
      <c r="M19">
        <f>EDWPCL!W19</f>
        <v>0</v>
      </c>
      <c r="N19">
        <f>'MSW BWN'!W19</f>
        <v>5.2478239999999996</v>
      </c>
      <c r="O19">
        <f>TPDDL_ISGS_exbus!DM19</f>
        <v>602.96435098619963</v>
      </c>
      <c r="P19" s="36">
        <v>19.309999999999999</v>
      </c>
      <c r="Q19" s="36">
        <v>7.72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199.61999999999998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0</v>
      </c>
      <c r="AB19" s="75">
        <f>-STOA!P19</f>
        <v>-200</v>
      </c>
      <c r="AC19">
        <f t="shared" si="0"/>
        <v>9.4044757420983505</v>
      </c>
      <c r="AD19">
        <f t="shared" si="1"/>
        <v>688.39702662357399</v>
      </c>
      <c r="AE19">
        <f>'IDT-1'!F19</f>
        <v>0</v>
      </c>
      <c r="AF19" s="24"/>
      <c r="AG19">
        <f t="shared" si="2"/>
        <v>688.39702662357399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8.0340299999999996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6.3685873104997199</v>
      </c>
      <c r="M20">
        <f>EDWPCL!W20</f>
        <v>0</v>
      </c>
      <c r="N20">
        <f>'MSW BWN'!W20</f>
        <v>5.354111999999998</v>
      </c>
      <c r="O20">
        <f>TPDDL_ISGS_exbus!DM20</f>
        <v>607.12532382965958</v>
      </c>
      <c r="P20" s="36">
        <v>19.309999999999999</v>
      </c>
      <c r="Q20" s="36">
        <v>7.72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198.95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0</v>
      </c>
      <c r="AB20" s="75">
        <f>-STOA!P20</f>
        <v>-200</v>
      </c>
      <c r="AC20">
        <f t="shared" si="0"/>
        <v>9.4361711992137352</v>
      </c>
      <c r="AD20">
        <f t="shared" si="1"/>
        <v>692.13859987067099</v>
      </c>
      <c r="AE20">
        <f>'IDT-1'!F20</f>
        <v>0</v>
      </c>
      <c r="AF20" s="24"/>
      <c r="AG20">
        <f t="shared" si="2"/>
        <v>692.13859987067099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8.0340299999999996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6.5862995167187854</v>
      </c>
      <c r="M21">
        <f>EDWPCL!W21</f>
        <v>0</v>
      </c>
      <c r="N21">
        <f>'MSW BWN'!W21</f>
        <v>5.3097279999999989</v>
      </c>
      <c r="O21">
        <f>TPDDL_ISGS_exbus!DM21</f>
        <v>612.73606078000455</v>
      </c>
      <c r="P21" s="36">
        <v>19.309999999999999</v>
      </c>
      <c r="Q21" s="36">
        <v>7.72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198.61999999999998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0</v>
      </c>
      <c r="AB21" s="75">
        <f>-STOA!P21</f>
        <v>-200</v>
      </c>
      <c r="AC21">
        <f t="shared" si="0"/>
        <v>9.3972737692799839</v>
      </c>
      <c r="AD21">
        <f t="shared" si="1"/>
        <v>707.6315624571688</v>
      </c>
      <c r="AE21">
        <f>'IDT-1'!F21</f>
        <v>0</v>
      </c>
      <c r="AF21" s="24"/>
      <c r="AG21">
        <f t="shared" si="2"/>
        <v>707.6315624571688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8.0340299999999996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6.2008366086468287</v>
      </c>
      <c r="M22">
        <f>EDWPCL!W22</f>
        <v>0</v>
      </c>
      <c r="N22">
        <f>'MSW BWN'!W22</f>
        <v>5.3763039999999993</v>
      </c>
      <c r="O22">
        <f>TPDDL_ISGS_exbus!DM22</f>
        <v>625.20744937380516</v>
      </c>
      <c r="P22" s="36">
        <v>19.309999999999999</v>
      </c>
      <c r="Q22" s="36">
        <v>7.72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198.11999999999998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0</v>
      </c>
      <c r="AB22" s="75">
        <f>-STOA!P22</f>
        <v>-200</v>
      </c>
      <c r="AC22">
        <f t="shared" si="0"/>
        <v>9.4951547834401033</v>
      </c>
      <c r="AD22">
        <f t="shared" si="1"/>
        <v>719.18618312873741</v>
      </c>
      <c r="AE22">
        <f>'IDT-1'!F22</f>
        <v>0</v>
      </c>
      <c r="AF22" s="24"/>
      <c r="AG22">
        <f t="shared" si="2"/>
        <v>719.18618312873741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8.0340299999999996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6.5862995167187854</v>
      </c>
      <c r="M23">
        <f>EDWPCL!W23</f>
        <v>0</v>
      </c>
      <c r="N23">
        <f>'MSW BWN'!W23</f>
        <v>5.3599519999999998</v>
      </c>
      <c r="O23">
        <f>TPDDL_ISGS_exbus!DM23</f>
        <v>637.46658647221795</v>
      </c>
      <c r="P23" s="36">
        <v>19.309999999999999</v>
      </c>
      <c r="Q23" s="36">
        <v>7.72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198.20999999999998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0</v>
      </c>
      <c r="AB23" s="75">
        <f>-STOA!P23</f>
        <v>-200</v>
      </c>
      <c r="AC23">
        <f t="shared" si="0"/>
        <v>9.6019880666945738</v>
      </c>
      <c r="AD23">
        <f t="shared" si="1"/>
        <v>731.79759785196745</v>
      </c>
      <c r="AE23">
        <f>'IDT-1'!F23</f>
        <v>0</v>
      </c>
      <c r="AF23" s="24"/>
      <c r="AG23">
        <f t="shared" si="2"/>
        <v>731.79759785196745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8.0340299999999996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6.5862995167187854</v>
      </c>
      <c r="M24">
        <f>EDWPCL!W24</f>
        <v>0</v>
      </c>
      <c r="N24">
        <f>'MSW BWN'!W24</f>
        <v>5.460399999999999</v>
      </c>
      <c r="O24">
        <f>TPDDL_ISGS_exbus!DM24</f>
        <v>636.78186270842218</v>
      </c>
      <c r="P24" s="36">
        <v>28.961602124363797</v>
      </c>
      <c r="Q24" s="36">
        <v>7.72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197.87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0</v>
      </c>
      <c r="AB24" s="75">
        <f>-STOA!P24</f>
        <v>-200</v>
      </c>
      <c r="AC24">
        <f t="shared" si="0"/>
        <v>9.8375016081233468</v>
      </c>
      <c r="AD24">
        <f t="shared" si="1"/>
        <v>759.59941067110685</v>
      </c>
      <c r="AE24">
        <f>'IDT-1'!F24</f>
        <v>0</v>
      </c>
      <c r="AF24" s="24"/>
      <c r="AG24">
        <f t="shared" si="2"/>
        <v>759.59941067110685</v>
      </c>
      <c r="AI24" s="34">
        <f>PXIL!J24</f>
        <v>0</v>
      </c>
      <c r="AJ24" s="34">
        <f>PXIL!P24</f>
        <v>0</v>
      </c>
      <c r="AK24" s="34">
        <f>RTM_IEX!J24</f>
        <v>19.309999999999999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8.0340299999999996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6.5529971925884354</v>
      </c>
      <c r="M25">
        <f>EDWPCL!W25</f>
        <v>0</v>
      </c>
      <c r="N25">
        <f>'MSW BWN'!W25</f>
        <v>5.3424319999999996</v>
      </c>
      <c r="O25">
        <f>TPDDL_ISGS_exbus!DM25</f>
        <v>638.12711829505474</v>
      </c>
      <c r="P25" s="36">
        <v>28.961602124363797</v>
      </c>
      <c r="Q25" s="36">
        <v>7.72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197.70999999999998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0</v>
      </c>
      <c r="AB25" s="75">
        <f>-STOA!P25</f>
        <v>-200</v>
      </c>
      <c r="AC25">
        <f t="shared" si="0"/>
        <v>9.9111190843283659</v>
      </c>
      <c r="AD25">
        <f t="shared" si="1"/>
        <v>768.28977845740417</v>
      </c>
      <c r="AE25">
        <f>'IDT-1'!F25</f>
        <v>0</v>
      </c>
      <c r="AF25" s="24"/>
      <c r="AG25">
        <f t="shared" si="2"/>
        <v>768.28977845740417</v>
      </c>
      <c r="AI25" s="34">
        <f>PXIL!J25</f>
        <v>0</v>
      </c>
      <c r="AJ25" s="34">
        <f>PXIL!P25</f>
        <v>0</v>
      </c>
      <c r="AK25" s="34">
        <f>RTM_IEX!J25</f>
        <v>27.04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8.0340299999999996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6.5862995167187854</v>
      </c>
      <c r="M26">
        <f>EDWPCL!W26</f>
        <v>0</v>
      </c>
      <c r="N26">
        <f>'MSW BWN'!W26</f>
        <v>5.2922079999999987</v>
      </c>
      <c r="O26">
        <f>TPDDL_ISGS_exbus!DM26</f>
        <v>645.25642791822929</v>
      </c>
      <c r="P26" s="36">
        <v>48.272412655570548</v>
      </c>
      <c r="Q26" s="36">
        <v>7.72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197.54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0</v>
      </c>
      <c r="AB26" s="75">
        <f>-STOA!P26</f>
        <v>-200</v>
      </c>
      <c r="AC26">
        <f t="shared" si="0"/>
        <v>10.091073951547862</v>
      </c>
      <c r="AD26">
        <f t="shared" si="1"/>
        <v>789.53302206869625</v>
      </c>
      <c r="AE26">
        <f>'IDT-1'!F26</f>
        <v>0</v>
      </c>
      <c r="AF26" s="24"/>
      <c r="AG26">
        <f t="shared" si="2"/>
        <v>789.53302206869625</v>
      </c>
      <c r="AI26" s="34">
        <f>PXIL!J26</f>
        <v>0</v>
      </c>
      <c r="AJ26" s="34">
        <f>PXIL!P26</f>
        <v>0</v>
      </c>
      <c r="AK26" s="34">
        <f>RTM_IEX!J26</f>
        <v>22.21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8.0340299999999996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56.81</v>
      </c>
      <c r="J27">
        <f>Bawana_RLNG!T27</f>
        <v>0</v>
      </c>
      <c r="K27">
        <f>Bawana_Spot!T27</f>
        <v>0</v>
      </c>
      <c r="L27">
        <f>TWOMCL!S27</f>
        <v>6.5862995167187854</v>
      </c>
      <c r="M27">
        <f>EDWPCL!W27</f>
        <v>0</v>
      </c>
      <c r="N27">
        <f>'MSW BWN'!W27</f>
        <v>5.4662399999999982</v>
      </c>
      <c r="O27">
        <f>TPDDL_ISGS_exbus!DM27</f>
        <v>662.93224017604075</v>
      </c>
      <c r="P27" s="36">
        <v>19.309999999999999</v>
      </c>
      <c r="Q27" s="36">
        <v>7.72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197.06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-47</v>
      </c>
      <c r="AA27" s="75">
        <f>STOA!J27</f>
        <v>0</v>
      </c>
      <c r="AB27" s="75">
        <f>-STOA!P27</f>
        <v>-100</v>
      </c>
      <c r="AC27">
        <f t="shared" si="0"/>
        <v>9.3421781869778719</v>
      </c>
      <c r="AD27">
        <f t="shared" si="1"/>
        <v>807.57663150578151</v>
      </c>
      <c r="AE27">
        <f>'IDT-1'!F27</f>
        <v>0</v>
      </c>
      <c r="AF27" s="24"/>
      <c r="AG27">
        <f t="shared" si="2"/>
        <v>807.57663150578151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8.0340299999999996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56.81</v>
      </c>
      <c r="J28">
        <f>Bawana_RLNG!T28</f>
        <v>0</v>
      </c>
      <c r="K28">
        <f>Bawana_Spot!T28</f>
        <v>0</v>
      </c>
      <c r="L28">
        <f>TWOMCL!S28</f>
        <v>6.2432813026389677</v>
      </c>
      <c r="M28">
        <f>EDWPCL!W28</f>
        <v>0</v>
      </c>
      <c r="N28">
        <f>'MSW BWN'!W28</f>
        <v>5.5339839999999993</v>
      </c>
      <c r="O28">
        <f>TPDDL_ISGS_exbus!DM28</f>
        <v>683.79058121721312</v>
      </c>
      <c r="P28" s="36">
        <v>72.88000000000001</v>
      </c>
      <c r="Q28" s="36">
        <v>7.72</v>
      </c>
      <c r="R28" s="38">
        <v>1.6999999999999997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197.36283999999998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-93</v>
      </c>
      <c r="AA28" s="75">
        <f>STOA!J28</f>
        <v>0</v>
      </c>
      <c r="AB28" s="75">
        <f>-STOA!P28</f>
        <v>-100</v>
      </c>
      <c r="AC28">
        <f t="shared" si="0"/>
        <v>10.371561059670345</v>
      </c>
      <c r="AD28">
        <f t="shared" si="1"/>
        <v>836.70315546018162</v>
      </c>
      <c r="AE28">
        <f>'IDT-1'!F28</f>
        <v>0</v>
      </c>
      <c r="AF28" s="24"/>
      <c r="AG28">
        <f t="shared" si="2"/>
        <v>836.70315546018162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8.0340299999999996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56.81</v>
      </c>
      <c r="J29">
        <f>Bawana_RLNG!T29</f>
        <v>0</v>
      </c>
      <c r="K29">
        <f>Bawana_Spot!T29</f>
        <v>0</v>
      </c>
      <c r="L29">
        <f>TWOMCL!S29</f>
        <v>6.0281605839416068</v>
      </c>
      <c r="M29">
        <f>EDWPCL!W29</f>
        <v>0</v>
      </c>
      <c r="N29">
        <f>'MSW BWN'!W29</f>
        <v>5.3763039999999993</v>
      </c>
      <c r="O29">
        <f>TPDDL_ISGS_exbus!DM29</f>
        <v>689.73986665369989</v>
      </c>
      <c r="P29" s="36">
        <v>75.010000000000005</v>
      </c>
      <c r="Q29" s="36">
        <v>7.7211337935085904</v>
      </c>
      <c r="R29" s="38">
        <v>6.05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197.59070400000002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-68</v>
      </c>
      <c r="AA29" s="75">
        <f>STOA!J29</f>
        <v>0</v>
      </c>
      <c r="AB29" s="75">
        <f>-STOA!P29</f>
        <v>-100</v>
      </c>
      <c r="AC29">
        <f t="shared" si="0"/>
        <v>10.262980169643022</v>
      </c>
      <c r="AD29">
        <f t="shared" si="1"/>
        <v>874.09721886150692</v>
      </c>
      <c r="AE29">
        <f>'IDT-1'!F29</f>
        <v>0</v>
      </c>
      <c r="AF29" s="24"/>
      <c r="AG29">
        <f t="shared" si="2"/>
        <v>874.09721886150692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8.0340299999999996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56.81</v>
      </c>
      <c r="J30">
        <f>Bawana_RLNG!T30</f>
        <v>0</v>
      </c>
      <c r="K30">
        <f>Bawana_Spot!T30</f>
        <v>0</v>
      </c>
      <c r="L30">
        <f>TWOMCL!S30</f>
        <v>6.5862995167187854</v>
      </c>
      <c r="M30">
        <f>EDWPCL!W30</f>
        <v>0</v>
      </c>
      <c r="N30">
        <f>'MSW BWN'!W30</f>
        <v>5.4440479999999987</v>
      </c>
      <c r="O30">
        <f>TPDDL_ISGS_exbus!DM30</f>
        <v>689.73986665369989</v>
      </c>
      <c r="P30" s="36">
        <v>75.010000000000005</v>
      </c>
      <c r="Q30" s="36">
        <v>7.7211337935085904</v>
      </c>
      <c r="R30" s="38">
        <v>11.730000000000002</v>
      </c>
      <c r="S30" s="38">
        <v>0</v>
      </c>
      <c r="T30" s="37">
        <f>SUMPRODUCT(LTA!J30:AN30,LTA!J$101:AN$101,LTA!J$105:AN$105)</f>
        <v>0.03</v>
      </c>
      <c r="U30" s="37">
        <f>SUMPRODUCT(LTA!J30:AN30,LTA!J$102:AN$102,LTA!J$105:AN$105)</f>
        <v>202.02263199999999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-43</v>
      </c>
      <c r="AA30" s="75">
        <f>STOA!J30</f>
        <v>0</v>
      </c>
      <c r="AB30" s="75">
        <f>-STOA!P30</f>
        <v>-100</v>
      </c>
      <c r="AC30">
        <f t="shared" si="0"/>
        <v>10.141650838356126</v>
      </c>
      <c r="AD30">
        <f t="shared" si="1"/>
        <v>909.9863591255712</v>
      </c>
      <c r="AE30">
        <f>'IDT-1'!F30</f>
        <v>0</v>
      </c>
      <c r="AF30" s="24"/>
      <c r="AG30">
        <f t="shared" si="2"/>
        <v>909.9863591255712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8.0340299999999996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56.81</v>
      </c>
      <c r="J31">
        <f>Bawana_RLNG!T31</f>
        <v>0</v>
      </c>
      <c r="K31">
        <f>Bawana_Spot!T31</f>
        <v>0</v>
      </c>
      <c r="L31">
        <f>TWOMCL!S31</f>
        <v>6.578348119034251</v>
      </c>
      <c r="M31">
        <f>EDWPCL!W31</f>
        <v>0</v>
      </c>
      <c r="N31">
        <f>'MSW BWN'!W31</f>
        <v>5.4942719999999987</v>
      </c>
      <c r="O31">
        <f>TPDDL_ISGS_exbus!DM31</f>
        <v>689.73986665369989</v>
      </c>
      <c r="P31" s="36">
        <v>75.010000000000005</v>
      </c>
      <c r="Q31" s="36">
        <v>7.7211337935085904</v>
      </c>
      <c r="R31" s="38">
        <v>17.7</v>
      </c>
      <c r="S31" s="38">
        <v>0</v>
      </c>
      <c r="T31" s="37">
        <f>SUMPRODUCT(LTA!J31:AN31,LTA!J$101:AN$101,LTA!J$105:AN$105)</f>
        <v>2.19</v>
      </c>
      <c r="U31" s="37">
        <f>SUMPRODUCT(LTA!J31:AN31,LTA!J$102:AN$102,LTA!J$105:AN$105)</f>
        <v>202.190336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-23</v>
      </c>
      <c r="AA31" s="75">
        <f>STOA!J31</f>
        <v>0</v>
      </c>
      <c r="AB31" s="75">
        <f>-STOA!P31</f>
        <v>-100</v>
      </c>
      <c r="AC31">
        <f t="shared" si="0"/>
        <v>10.042283487317794</v>
      </c>
      <c r="AD31">
        <f t="shared" si="1"/>
        <v>938.42570307892504</v>
      </c>
      <c r="AE31">
        <f>'IDT-1'!F31</f>
        <v>0</v>
      </c>
      <c r="AF31" s="24"/>
      <c r="AG31">
        <f t="shared" si="2"/>
        <v>938.42570307892504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8.0340299999999996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56.81</v>
      </c>
      <c r="J32">
        <f>Bawana_RLNG!T32</f>
        <v>0</v>
      </c>
      <c r="K32">
        <f>Bawana_Spot!T32</f>
        <v>0</v>
      </c>
      <c r="L32">
        <f>TWOMCL!S32</f>
        <v>6.5862995167187854</v>
      </c>
      <c r="M32">
        <f>EDWPCL!W32</f>
        <v>0</v>
      </c>
      <c r="N32">
        <f>'MSW BWN'!W32</f>
        <v>5.4265279999999985</v>
      </c>
      <c r="O32">
        <f>TPDDL_ISGS_exbus!DM32</f>
        <v>687.03372440141197</v>
      </c>
      <c r="P32" s="36">
        <v>75.010000000000005</v>
      </c>
      <c r="Q32" s="36">
        <v>7.7211337935085904</v>
      </c>
      <c r="R32" s="38">
        <v>17.7</v>
      </c>
      <c r="S32" s="38">
        <v>0</v>
      </c>
      <c r="T32" s="37">
        <f>SUMPRODUCT(LTA!J32:AN32,LTA!J$101:AN$101,LTA!J$105:AN$105)</f>
        <v>9.59</v>
      </c>
      <c r="U32" s="37">
        <f>SUMPRODUCT(LTA!J32:AN32,LTA!J$102:AN$102,LTA!J$105:AN$105)</f>
        <v>207.531936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-6</v>
      </c>
      <c r="AA32" s="75">
        <f>STOA!J32</f>
        <v>0</v>
      </c>
      <c r="AB32" s="75">
        <f>-STOA!P32</f>
        <v>-100</v>
      </c>
      <c r="AC32">
        <f t="shared" si="0"/>
        <v>9.9820693932160118</v>
      </c>
      <c r="AD32">
        <f t="shared" si="1"/>
        <v>965.46158231842344</v>
      </c>
      <c r="AE32">
        <f>'IDT-1'!F32</f>
        <v>0</v>
      </c>
      <c r="AF32" s="24"/>
      <c r="AG32">
        <f t="shared" si="2"/>
        <v>965.46158231842344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8.0340299999999996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56.81</v>
      </c>
      <c r="J33">
        <f>Bawana_RLNG!T33</f>
        <v>0</v>
      </c>
      <c r="K33">
        <f>Bawana_Spot!T33</f>
        <v>0</v>
      </c>
      <c r="L33">
        <f>TWOMCL!S33</f>
        <v>6.5560393037619322</v>
      </c>
      <c r="M33">
        <f>EDWPCL!W33</f>
        <v>0</v>
      </c>
      <c r="N33">
        <f>'MSW BWN'!W33</f>
        <v>5.4101759999999981</v>
      </c>
      <c r="O33">
        <f>TPDDL_ISGS_exbus!DM33</f>
        <v>688.99595623653329</v>
      </c>
      <c r="P33" s="36">
        <v>75.010000000000005</v>
      </c>
      <c r="Q33" s="36">
        <v>7.72</v>
      </c>
      <c r="R33" s="38">
        <v>17.7</v>
      </c>
      <c r="S33" s="38">
        <v>0</v>
      </c>
      <c r="T33" s="37">
        <f>SUMPRODUCT(LTA!J33:AN33,LTA!J$101:AN$101,LTA!J$105:AN$105)</f>
        <v>12.29</v>
      </c>
      <c r="U33" s="37">
        <f>SUMPRODUCT(LTA!J33:AN33,LTA!J$102:AN$102,LTA!J$105:AN$105)</f>
        <v>216.67133600000003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0</v>
      </c>
      <c r="AB33" s="75">
        <f>-STOA!P33</f>
        <v>-100</v>
      </c>
      <c r="AC33">
        <f t="shared" si="0"/>
        <v>10.046775087827388</v>
      </c>
      <c r="AD33">
        <f t="shared" si="1"/>
        <v>985.15076245246792</v>
      </c>
      <c r="AE33">
        <f>'IDT-1'!F33</f>
        <v>0</v>
      </c>
      <c r="AF33" s="24"/>
      <c r="AG33">
        <f t="shared" si="2"/>
        <v>985.15076245246792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8.0340299999999996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56.81</v>
      </c>
      <c r="J34">
        <f>Bawana_RLNG!T34</f>
        <v>0</v>
      </c>
      <c r="K34">
        <f>Bawana_Spot!T34</f>
        <v>0</v>
      </c>
      <c r="L34">
        <f>TWOMCL!S34</f>
        <v>6.3755407074677164</v>
      </c>
      <c r="M34">
        <f>EDWPCL!W34</f>
        <v>0</v>
      </c>
      <c r="N34">
        <f>'MSW BWN'!W34</f>
        <v>5.4160159999999991</v>
      </c>
      <c r="O34">
        <f>TPDDL_ISGS_exbus!DM34</f>
        <v>677.4274248546011</v>
      </c>
      <c r="P34" s="36">
        <v>75.010000000000005</v>
      </c>
      <c r="Q34" s="36">
        <v>26.709999999999997</v>
      </c>
      <c r="R34" s="38">
        <v>19.199999999999996</v>
      </c>
      <c r="S34" s="38">
        <v>0</v>
      </c>
      <c r="T34" s="37">
        <f>SUMPRODUCT(LTA!J34:AN34,LTA!J$101:AN$101,LTA!J$105:AN$105)</f>
        <v>18.259999999999998</v>
      </c>
      <c r="U34" s="37">
        <f>SUMPRODUCT(LTA!J34:AN34,LTA!J$102:AN$102,LTA!J$105:AN$105)</f>
        <v>225.42502400000001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0</v>
      </c>
      <c r="AB34" s="75">
        <f>-STOA!P34</f>
        <v>-100</v>
      </c>
      <c r="AC34">
        <f t="shared" si="0"/>
        <v>10.243927271210284</v>
      </c>
      <c r="AD34">
        <f t="shared" si="1"/>
        <v>1008.4241082908585</v>
      </c>
      <c r="AE34">
        <f>'IDT-1'!F34</f>
        <v>0</v>
      </c>
      <c r="AF34" s="24"/>
      <c r="AG34">
        <f t="shared" si="2"/>
        <v>1008.4241082908585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8.0340299999999996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56.81</v>
      </c>
      <c r="J35">
        <f>Bawana_RLNG!T35</f>
        <v>0</v>
      </c>
      <c r="K35">
        <f>Bawana_Spot!T35</f>
        <v>0</v>
      </c>
      <c r="L35">
        <f>TWOMCL!S35</f>
        <v>6.5862995167187854</v>
      </c>
      <c r="M35">
        <f>EDWPCL!W35</f>
        <v>0</v>
      </c>
      <c r="N35">
        <f>'MSW BWN'!W35</f>
        <v>5.2922079999999987</v>
      </c>
      <c r="O35">
        <f>TPDDL_ISGS_exbus!DM35</f>
        <v>661.98301599771548</v>
      </c>
      <c r="P35" s="36">
        <v>75.010000000000005</v>
      </c>
      <c r="Q35" s="36">
        <v>26.709999999999997</v>
      </c>
      <c r="R35" s="38">
        <v>19.199999999999996</v>
      </c>
      <c r="S35" s="38">
        <v>0</v>
      </c>
      <c r="T35" s="37">
        <f>SUMPRODUCT(LTA!J35:AN35,LTA!J$101:AN$101,LTA!J$105:AN$105)</f>
        <v>28.28</v>
      </c>
      <c r="U35" s="37">
        <f>SUMPRODUCT(LTA!J35:AN35,LTA!J$102:AN$102,LTA!J$105:AN$105)</f>
        <v>234.300792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0</v>
      </c>
      <c r="AB35" s="75">
        <f>-STOA!P35</f>
        <v>-100</v>
      </c>
      <c r="AC35">
        <f t="shared" si="0"/>
        <v>10.395281074810155</v>
      </c>
      <c r="AD35">
        <f t="shared" si="1"/>
        <v>1026.2910644396243</v>
      </c>
      <c r="AE35">
        <f>'IDT-1'!F35</f>
        <v>0</v>
      </c>
      <c r="AF35" s="24"/>
      <c r="AG35">
        <f t="shared" si="2"/>
        <v>1026.2910644396243</v>
      </c>
      <c r="AI35" s="34">
        <f>PXIL!J35</f>
        <v>0</v>
      </c>
      <c r="AJ35" s="34">
        <f>PXIL!P35</f>
        <v>0</v>
      </c>
      <c r="AK35" s="34">
        <f>RTM_IEX!J35</f>
        <v>14.48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8.0340299999999996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56.81</v>
      </c>
      <c r="J36">
        <f>Bawana_RLNG!T36</f>
        <v>0</v>
      </c>
      <c r="K36">
        <f>Bawana_Spot!T36</f>
        <v>0</v>
      </c>
      <c r="L36">
        <f>TWOMCL!S36</f>
        <v>6.5862995167187854</v>
      </c>
      <c r="M36">
        <f>EDWPCL!W36</f>
        <v>0</v>
      </c>
      <c r="N36">
        <f>'MSW BWN'!W36</f>
        <v>5.258335999999999</v>
      </c>
      <c r="O36">
        <f>TPDDL_ISGS_exbus!DM36</f>
        <v>651.25560141850053</v>
      </c>
      <c r="P36" s="36">
        <v>75.010000000000005</v>
      </c>
      <c r="Q36" s="36">
        <v>26.709999999999997</v>
      </c>
      <c r="R36" s="38">
        <v>21.2</v>
      </c>
      <c r="S36" s="38">
        <v>0</v>
      </c>
      <c r="T36" s="37">
        <f>SUMPRODUCT(LTA!J36:AN36,LTA!J$101:AN$101,LTA!J$105:AN$105)</f>
        <v>33.619999999999997</v>
      </c>
      <c r="U36" s="37">
        <f>SUMPRODUCT(LTA!J36:AN36,LTA!J$102:AN$102,LTA!J$105:AN$105)</f>
        <v>242.61187200000001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0</v>
      </c>
      <c r="AB36" s="75">
        <f>-STOA!P36</f>
        <v>-100</v>
      </c>
      <c r="AC36">
        <f t="shared" si="0"/>
        <v>10.43635533954475</v>
      </c>
      <c r="AD36">
        <f t="shared" si="1"/>
        <v>1031.1397835956748</v>
      </c>
      <c r="AE36">
        <f>'IDT-1'!F36</f>
        <v>0</v>
      </c>
      <c r="AF36" s="24"/>
      <c r="AG36">
        <f t="shared" si="2"/>
        <v>1031.1397835956748</v>
      </c>
      <c r="AI36" s="34">
        <f>PXIL!J36</f>
        <v>0</v>
      </c>
      <c r="AJ36" s="34">
        <f>PXIL!P36</f>
        <v>0</v>
      </c>
      <c r="AK36" s="34">
        <f>RTM_IEX!J36</f>
        <v>14.48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8.0340299999999996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56.81</v>
      </c>
      <c r="J37">
        <f>Bawana_RLNG!T37</f>
        <v>0</v>
      </c>
      <c r="K37">
        <f>Bawana_Spot!T37</f>
        <v>0</v>
      </c>
      <c r="L37">
        <f>TWOMCL!S37</f>
        <v>6.0017956204379574</v>
      </c>
      <c r="M37">
        <f>EDWPCL!W37</f>
        <v>0</v>
      </c>
      <c r="N37">
        <f>'MSW BWN'!W37</f>
        <v>5.3038879999999997</v>
      </c>
      <c r="O37">
        <f>TPDDL_ISGS_exbus!DM37</f>
        <v>638.52425629836296</v>
      </c>
      <c r="P37" s="36">
        <v>75.010000000000005</v>
      </c>
      <c r="Q37" s="36">
        <v>26.709999999999997</v>
      </c>
      <c r="R37" s="38">
        <v>21.199999999999996</v>
      </c>
      <c r="S37" s="38">
        <v>0</v>
      </c>
      <c r="T37" s="37">
        <f>SUMPRODUCT(LTA!J37:AN37,LTA!J$101:AN$101,LTA!J$105:AN$105)</f>
        <v>40.93</v>
      </c>
      <c r="U37" s="37">
        <f>SUMPRODUCT(LTA!J37:AN37,LTA!J$102:AN$102,LTA!J$105:AN$105)</f>
        <v>251.04060800000002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0</v>
      </c>
      <c r="AB37" s="75">
        <f>-STOA!P37</f>
        <v>-100</v>
      </c>
      <c r="AC37">
        <f t="shared" si="0"/>
        <v>10.335458227006836</v>
      </c>
      <c r="AD37">
        <f t="shared" si="1"/>
        <v>1019.2291196917942</v>
      </c>
      <c r="AE37">
        <f>'IDT-1'!F37</f>
        <v>0</v>
      </c>
      <c r="AF37" s="24"/>
      <c r="AG37">
        <f t="shared" si="2"/>
        <v>1019.2291196917942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8.0340299999999996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56.81</v>
      </c>
      <c r="J38">
        <f>Bawana_RLNG!T38</f>
        <v>0</v>
      </c>
      <c r="K38">
        <f>Bawana_Spot!T38</f>
        <v>0</v>
      </c>
      <c r="L38">
        <f>TWOMCL!S38</f>
        <v>6.2722537900056174</v>
      </c>
      <c r="M38">
        <f>EDWPCL!W38</f>
        <v>0</v>
      </c>
      <c r="N38">
        <f>'MSW BWN'!W38</f>
        <v>5.3704639999999984</v>
      </c>
      <c r="O38">
        <f>TPDDL_ISGS_exbus!DM38</f>
        <v>635.82419622232692</v>
      </c>
      <c r="P38" s="36">
        <v>75.010000000000005</v>
      </c>
      <c r="Q38" s="36">
        <v>26.709999999999997</v>
      </c>
      <c r="R38" s="38">
        <v>21.2</v>
      </c>
      <c r="S38" s="38">
        <v>0</v>
      </c>
      <c r="T38" s="37">
        <f>SUMPRODUCT(LTA!J38:AN38,LTA!J$101:AN$101,LTA!J$105:AN$105)</f>
        <v>48.06</v>
      </c>
      <c r="U38" s="37">
        <f>SUMPRODUCT(LTA!J38:AN38,LTA!J$102:AN$102,LTA!J$105:AN$105)</f>
        <v>259.413568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0</v>
      </c>
      <c r="AB38" s="75">
        <f>-STOA!P38</f>
        <v>-100</v>
      </c>
      <c r="AC38">
        <f t="shared" si="0"/>
        <v>10.53054525064139</v>
      </c>
      <c r="AD38">
        <f t="shared" si="1"/>
        <v>1022.1739667616912</v>
      </c>
      <c r="AE38">
        <f>'IDT-1'!F38</f>
        <v>0</v>
      </c>
      <c r="AF38" s="24"/>
      <c r="AG38">
        <f t="shared" si="2"/>
        <v>1022.1739667616912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8.0340299999999996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56.81</v>
      </c>
      <c r="J39">
        <f>Bawana_RLNG!T39</f>
        <v>0</v>
      </c>
      <c r="K39">
        <f>Bawana_Spot!T39</f>
        <v>0</v>
      </c>
      <c r="L39">
        <f>TWOMCL!S39</f>
        <v>6.2332857944974736</v>
      </c>
      <c r="M39">
        <f>EDWPCL!W39</f>
        <v>0</v>
      </c>
      <c r="N39">
        <f>'MSW BWN'!W39</f>
        <v>5.3763039999999993</v>
      </c>
      <c r="O39">
        <f>TPDDL_ISGS_exbus!DM39</f>
        <v>639.46337096188597</v>
      </c>
      <c r="P39" s="36">
        <v>75.010000000000005</v>
      </c>
      <c r="Q39" s="36">
        <v>26.709999999999997</v>
      </c>
      <c r="R39" s="38">
        <v>21.2</v>
      </c>
      <c r="S39" s="38">
        <v>0</v>
      </c>
      <c r="T39" s="37">
        <f>SUMPRODUCT(LTA!J39:AN39,LTA!J$101:AN$101,LTA!J$105:AN$105)</f>
        <v>48.83</v>
      </c>
      <c r="U39" s="37">
        <f>SUMPRODUCT(LTA!J39:AN39,LTA!J$102:AN$102,LTA!J$105:AN$105)</f>
        <v>260.61812800000001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0</v>
      </c>
      <c r="AB39" s="75">
        <f>-STOA!P39</f>
        <v>-100</v>
      </c>
      <c r="AC39">
        <f t="shared" si="0"/>
        <v>10.746845501789201</v>
      </c>
      <c r="AD39">
        <f t="shared" si="1"/>
        <v>1007.5382732545944</v>
      </c>
      <c r="AE39">
        <f>'IDT-1'!F39</f>
        <v>0</v>
      </c>
      <c r="AF39" s="24"/>
      <c r="AG39">
        <f t="shared" si="2"/>
        <v>1007.5382732545944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-30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8.0340299999999996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56.81</v>
      </c>
      <c r="J40">
        <f>Bawana_RLNG!T40</f>
        <v>0</v>
      </c>
      <c r="K40">
        <f>Bawana_Spot!T40</f>
        <v>0</v>
      </c>
      <c r="L40">
        <f>TWOMCL!S40</f>
        <v>5.749300393037621</v>
      </c>
      <c r="M40">
        <f>EDWPCL!W40</f>
        <v>0</v>
      </c>
      <c r="N40">
        <f>'MSW BWN'!W40</f>
        <v>5.3097279999999989</v>
      </c>
      <c r="O40">
        <f>TPDDL_ISGS_exbus!DM40</f>
        <v>629.31045393314298</v>
      </c>
      <c r="P40" s="36">
        <v>75.010000000000005</v>
      </c>
      <c r="Q40" s="36">
        <v>26.709999999999997</v>
      </c>
      <c r="R40" s="38">
        <v>21.2</v>
      </c>
      <c r="S40" s="38">
        <v>0</v>
      </c>
      <c r="T40" s="37">
        <f>SUMPRODUCT(LTA!J40:AN40,LTA!J$101:AN$101,LTA!J$105:AN$105)</f>
        <v>57.16</v>
      </c>
      <c r="U40" s="37">
        <f>SUMPRODUCT(LTA!J40:AN40,LTA!J$102:AN$102,LTA!J$105:AN$105)</f>
        <v>292.00669599999998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0</v>
      </c>
      <c r="AB40" s="75">
        <f>-STOA!P40</f>
        <v>-100</v>
      </c>
      <c r="AC40">
        <f t="shared" si="0"/>
        <v>10.948216465551051</v>
      </c>
      <c r="AD40">
        <f t="shared" si="1"/>
        <v>1041.3519918606296</v>
      </c>
      <c r="AE40">
        <f>'IDT-1'!F40</f>
        <v>0</v>
      </c>
      <c r="AF40" s="24"/>
      <c r="AG40">
        <f t="shared" si="2"/>
        <v>1041.3519918606296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-25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8.0340299999999996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58.712717929725464</v>
      </c>
      <c r="J41">
        <f>Bawana_RLNG!T41</f>
        <v>0</v>
      </c>
      <c r="K41">
        <f>Bawana_Spot!T41</f>
        <v>0</v>
      </c>
      <c r="L41">
        <f>TWOMCL!S41</f>
        <v>6.5432914093206076</v>
      </c>
      <c r="M41">
        <f>EDWPCL!W41</f>
        <v>0</v>
      </c>
      <c r="N41">
        <f>'MSW BWN'!W41</f>
        <v>5.2022719999999989</v>
      </c>
      <c r="O41">
        <f>TPDDL_ISGS_exbus!DM41</f>
        <v>662.31987141153172</v>
      </c>
      <c r="P41" s="36">
        <v>75.010000000000005</v>
      </c>
      <c r="Q41" s="36">
        <v>26.709999999999997</v>
      </c>
      <c r="R41" s="38">
        <v>21.2</v>
      </c>
      <c r="S41" s="38">
        <v>0</v>
      </c>
      <c r="T41" s="37">
        <f>SUMPRODUCT(LTA!J41:AN41,LTA!J$101:AN$101,LTA!J$105:AN$105)</f>
        <v>65.66</v>
      </c>
      <c r="U41" s="37">
        <f>SUMPRODUCT(LTA!J41:AN41,LTA!J$102:AN$102,LTA!J$105:AN$105)</f>
        <v>296.54469599999999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0</v>
      </c>
      <c r="AB41" s="75">
        <f>-STOA!P41</f>
        <v>-100</v>
      </c>
      <c r="AC41">
        <f t="shared" si="0"/>
        <v>11.509965553993759</v>
      </c>
      <c r="AD41">
        <f t="shared" si="1"/>
        <v>1157.8769131965842</v>
      </c>
      <c r="AE41">
        <f>'IDT-1'!F41</f>
        <v>0</v>
      </c>
      <c r="AF41" s="24"/>
      <c r="AG41">
        <f t="shared" si="2"/>
        <v>1157.8769131965842</v>
      </c>
      <c r="AI41" s="34">
        <f>PXIL!J41</f>
        <v>0</v>
      </c>
      <c r="AJ41" s="34">
        <f>PXIL!P41</f>
        <v>0</v>
      </c>
      <c r="AK41" s="34">
        <f>RTM_IEX!J41</f>
        <v>43.45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8.0340299999999996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58.712717929725464</v>
      </c>
      <c r="J42">
        <f>Bawana_RLNG!T42</f>
        <v>0</v>
      </c>
      <c r="K42">
        <f>Bawana_Spot!T42</f>
        <v>0</v>
      </c>
      <c r="L42">
        <f>TWOMCL!S42</f>
        <v>6.5862995167187854</v>
      </c>
      <c r="M42">
        <f>EDWPCL!W42</f>
        <v>0</v>
      </c>
      <c r="N42">
        <f>'MSW BWN'!W42</f>
        <v>5.2758559999999992</v>
      </c>
      <c r="O42">
        <f>TPDDL_ISGS_exbus!DM42</f>
        <v>668.41059280179013</v>
      </c>
      <c r="P42" s="36">
        <v>75.010000000000005</v>
      </c>
      <c r="Q42" s="36">
        <v>26.709999999999997</v>
      </c>
      <c r="R42" s="38">
        <v>22.7</v>
      </c>
      <c r="S42" s="38">
        <v>0</v>
      </c>
      <c r="T42" s="37">
        <f>SUMPRODUCT(LTA!J42:AN42,LTA!J$101:AN$101,LTA!J$105:AN$105)</f>
        <v>72.42</v>
      </c>
      <c r="U42" s="37">
        <f>SUMPRODUCT(LTA!J42:AN42,LTA!J$102:AN$102,LTA!J$105:AN$105)</f>
        <v>298.90605599999998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0</v>
      </c>
      <c r="AB42" s="75">
        <f>-STOA!P42</f>
        <v>-100</v>
      </c>
      <c r="AC42">
        <f t="shared" si="0"/>
        <v>11.691898411374074</v>
      </c>
      <c r="AD42">
        <f t="shared" si="1"/>
        <v>1179.3536538368603</v>
      </c>
      <c r="AE42">
        <f>'IDT-1'!F42</f>
        <v>0</v>
      </c>
      <c r="AF42" s="24"/>
      <c r="AG42">
        <f t="shared" si="2"/>
        <v>1179.3536538368603</v>
      </c>
      <c r="AI42" s="34">
        <f>PXIL!J42</f>
        <v>0</v>
      </c>
      <c r="AJ42" s="34">
        <f>PXIL!P42</f>
        <v>0</v>
      </c>
      <c r="AK42" s="34">
        <f>RTM_IEX!J42</f>
        <v>48.28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8.0340299999999996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58.712717929725464</v>
      </c>
      <c r="J43">
        <f>Bawana_RLNG!T43</f>
        <v>0</v>
      </c>
      <c r="K43">
        <f>Bawana_Spot!T43</f>
        <v>0</v>
      </c>
      <c r="L43">
        <f>TWOMCL!S43</f>
        <v>6.5862995167187854</v>
      </c>
      <c r="M43">
        <f>EDWPCL!W43</f>
        <v>0</v>
      </c>
      <c r="N43">
        <f>'MSW BWN'!W43</f>
        <v>5.3097279999999989</v>
      </c>
      <c r="O43">
        <f>TPDDL_ISGS_exbus!DM43</f>
        <v>667.63069644628081</v>
      </c>
      <c r="P43" s="36">
        <v>75.010000000000005</v>
      </c>
      <c r="Q43" s="36">
        <v>26.709999999999997</v>
      </c>
      <c r="R43" s="38">
        <v>22.7</v>
      </c>
      <c r="S43" s="38">
        <v>0</v>
      </c>
      <c r="T43" s="37">
        <f>SUMPRODUCT(LTA!J43:AN43,LTA!J$101:AN$101,LTA!J$105:AN$105)</f>
        <v>83.17</v>
      </c>
      <c r="U43" s="37">
        <f>SUMPRODUCT(LTA!J43:AN43,LTA!J$102:AN$102,LTA!J$105:AN$105)</f>
        <v>301.60078400000003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0</v>
      </c>
      <c r="AB43" s="75">
        <f>-STOA!P43</f>
        <v>-100</v>
      </c>
      <c r="AC43">
        <f t="shared" si="0"/>
        <v>11.636363521987796</v>
      </c>
      <c r="AD43">
        <f t="shared" si="1"/>
        <v>1172.7978923707374</v>
      </c>
      <c r="AE43">
        <f>'IDT-1'!F43</f>
        <v>0</v>
      </c>
      <c r="AF43" s="24"/>
      <c r="AG43">
        <f t="shared" si="2"/>
        <v>1172.7978923707374</v>
      </c>
      <c r="AI43" s="34">
        <f>PXIL!J43</f>
        <v>0</v>
      </c>
      <c r="AJ43" s="34">
        <f>PXIL!P43</f>
        <v>0</v>
      </c>
      <c r="AK43" s="34">
        <f>RTM_IEX!J43</f>
        <v>28.97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8.0340299999999996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58.712717929725464</v>
      </c>
      <c r="J44">
        <f>Bawana_RLNG!T44</f>
        <v>0</v>
      </c>
      <c r="K44">
        <f>Bawana_Spot!T44</f>
        <v>0</v>
      </c>
      <c r="L44">
        <f>TWOMCL!S44</f>
        <v>6.5529971925884354</v>
      </c>
      <c r="M44">
        <f>EDWPCL!W44</f>
        <v>0</v>
      </c>
      <c r="N44">
        <f>'MSW BWN'!W44</f>
        <v>5.3260799999999984</v>
      </c>
      <c r="O44">
        <f>TPDDL_ISGS_exbus!DM44</f>
        <v>659.74036299895317</v>
      </c>
      <c r="P44" s="36">
        <v>75.010000000000005</v>
      </c>
      <c r="Q44" s="36">
        <v>26.709999999999997</v>
      </c>
      <c r="R44" s="38">
        <v>22.7</v>
      </c>
      <c r="S44" s="38">
        <v>0</v>
      </c>
      <c r="T44" s="37">
        <f>SUMPRODUCT(LTA!J44:AN44,LTA!J$101:AN$101,LTA!J$105:AN$105)</f>
        <v>91.06</v>
      </c>
      <c r="U44" s="37">
        <f>SUMPRODUCT(LTA!J44:AN44,LTA!J$102:AN$102,LTA!J$105:AN$105)</f>
        <v>306.606112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0</v>
      </c>
      <c r="AB44" s="75">
        <f>-STOA!P44</f>
        <v>-100</v>
      </c>
      <c r="AC44">
        <f t="shared" si="0"/>
        <v>11.67817909350755</v>
      </c>
      <c r="AD44">
        <f t="shared" si="1"/>
        <v>1177.7341210277596</v>
      </c>
      <c r="AE44">
        <f>'IDT-1'!F44</f>
        <v>0</v>
      </c>
      <c r="AF44" s="24"/>
      <c r="AG44">
        <f t="shared" si="2"/>
        <v>1177.7341210277596</v>
      </c>
      <c r="AI44" s="34">
        <f>PXIL!J44</f>
        <v>0</v>
      </c>
      <c r="AJ44" s="34">
        <f>PXIL!P44</f>
        <v>0</v>
      </c>
      <c r="AK44" s="34">
        <f>RTM_IEX!J44</f>
        <v>28.96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8.0340299999999996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58.712717929725464</v>
      </c>
      <c r="J45">
        <f>Bawana_RLNG!T45</f>
        <v>0</v>
      </c>
      <c r="K45">
        <f>Bawana_Spot!T45</f>
        <v>0</v>
      </c>
      <c r="L45">
        <f>TWOMCL!S45</f>
        <v>6.5862995167187854</v>
      </c>
      <c r="M45">
        <f>EDWPCL!W45</f>
        <v>0</v>
      </c>
      <c r="N45">
        <f>'MSW BWN'!W45</f>
        <v>5.3143999999999982</v>
      </c>
      <c r="O45">
        <f>TPDDL_ISGS_exbus!DM45</f>
        <v>656.20806789692335</v>
      </c>
      <c r="P45" s="36">
        <v>75.010000000000005</v>
      </c>
      <c r="Q45" s="36">
        <v>26.709999999999997</v>
      </c>
      <c r="R45" s="38">
        <v>22.7</v>
      </c>
      <c r="S45" s="38">
        <v>0</v>
      </c>
      <c r="T45" s="37">
        <f>SUMPRODUCT(LTA!J45:AN45,LTA!J$101:AN$101,LTA!J$105:AN$105)</f>
        <v>98.32</v>
      </c>
      <c r="U45" s="37">
        <f>SUMPRODUCT(LTA!J45:AN45,LTA!J$102:AN$102,LTA!J$105:AN$105)</f>
        <v>303.18428799999998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0</v>
      </c>
      <c r="AB45" s="75">
        <f>-STOA!P45</f>
        <v>-100</v>
      </c>
      <c r="AC45">
        <f t="shared" si="0"/>
        <v>11.599870120573193</v>
      </c>
      <c r="AD45">
        <f t="shared" si="1"/>
        <v>1168.4899332227944</v>
      </c>
      <c r="AE45">
        <f>'IDT-1'!F45</f>
        <v>0</v>
      </c>
      <c r="AF45" s="24"/>
      <c r="AG45">
        <f t="shared" si="2"/>
        <v>1168.4899332227944</v>
      </c>
      <c r="AI45" s="34">
        <f>PXIL!J45</f>
        <v>0</v>
      </c>
      <c r="AJ45" s="34">
        <f>PXIL!P45</f>
        <v>0</v>
      </c>
      <c r="AK45" s="34">
        <f>RTM_IEX!J45</f>
        <v>19.309999999999999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8.0340299999999996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58.712717929725464</v>
      </c>
      <c r="J46">
        <f>Bawana_RLNG!T46</f>
        <v>0</v>
      </c>
      <c r="K46">
        <f>Bawana_Spot!T46</f>
        <v>0</v>
      </c>
      <c r="L46">
        <f>TWOMCL!S46</f>
        <v>6.5862995167187854</v>
      </c>
      <c r="M46">
        <f>EDWPCL!W46</f>
        <v>0</v>
      </c>
      <c r="N46">
        <f>'MSW BWN'!W46</f>
        <v>5.3482719999999988</v>
      </c>
      <c r="O46">
        <f>TPDDL_ISGS_exbus!DM46</f>
        <v>671.35709340064886</v>
      </c>
      <c r="P46" s="36">
        <v>75.010000000000005</v>
      </c>
      <c r="Q46" s="36">
        <v>26.709999999999997</v>
      </c>
      <c r="R46" s="38">
        <v>22.7</v>
      </c>
      <c r="S46" s="38">
        <v>0</v>
      </c>
      <c r="T46" s="37">
        <f>SUMPRODUCT(LTA!J46:AN46,LTA!J$101:AN$101,LTA!J$105:AN$105)</f>
        <v>102.99</v>
      </c>
      <c r="U46" s="37">
        <f>SUMPRODUCT(LTA!J46:AN46,LTA!J$102:AN$102,LTA!J$105:AN$105)</f>
        <v>306.50951199999997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0</v>
      </c>
      <c r="AB46" s="75">
        <f>-STOA!P46</f>
        <v>-100</v>
      </c>
      <c r="AC46">
        <f t="shared" si="0"/>
        <v>11.713506341204489</v>
      </c>
      <c r="AD46">
        <f t="shared" si="1"/>
        <v>1181.9044185058888</v>
      </c>
      <c r="AE46">
        <f>'IDT-1'!F46</f>
        <v>0</v>
      </c>
      <c r="AF46" s="24"/>
      <c r="AG46">
        <f t="shared" si="2"/>
        <v>1181.9044185058888</v>
      </c>
      <c r="AI46" s="34">
        <f>PXIL!J46</f>
        <v>0</v>
      </c>
      <c r="AJ46" s="34">
        <f>PXIL!P46</f>
        <v>0</v>
      </c>
      <c r="AK46" s="34">
        <f>RTM_IEX!J46</f>
        <v>9.66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8.0340299999999996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58.712717929725464</v>
      </c>
      <c r="J47">
        <f>Bawana_RLNG!T47</f>
        <v>0</v>
      </c>
      <c r="K47">
        <f>Bawana_Spot!T47</f>
        <v>0</v>
      </c>
      <c r="L47">
        <f>TWOMCL!S47</f>
        <v>6.5862995167187854</v>
      </c>
      <c r="M47">
        <f>EDWPCL!W47</f>
        <v>0</v>
      </c>
      <c r="N47">
        <f>'MSW BWN'!W47</f>
        <v>5.3038879999999997</v>
      </c>
      <c r="O47">
        <f>TPDDL_ISGS_exbus!DM47</f>
        <v>667.9440667606998</v>
      </c>
      <c r="P47" s="36">
        <v>75.010000000000005</v>
      </c>
      <c r="Q47" s="36">
        <v>26.71</v>
      </c>
      <c r="R47" s="38">
        <v>22.699999999999996</v>
      </c>
      <c r="S47" s="38">
        <v>0</v>
      </c>
      <c r="T47" s="37">
        <f>SUMPRODUCT(LTA!J47:AN47,LTA!J$101:AN$101,LTA!J$105:AN$105)</f>
        <v>104.28999999999999</v>
      </c>
      <c r="U47" s="37">
        <f>SUMPRODUCT(LTA!J47:AN47,LTA!J$102:AN$102,LTA!J$105:AN$105)</f>
        <v>311.99591999999996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0</v>
      </c>
      <c r="AB47" s="75">
        <f>-STOA!P47</f>
        <v>-100</v>
      </c>
      <c r="AC47">
        <f t="shared" si="0"/>
        <v>12.422730114268932</v>
      </c>
      <c r="AD47">
        <f t="shared" si="1"/>
        <v>1084.8641920928751</v>
      </c>
      <c r="AE47">
        <f>'IDT-1'!F47</f>
        <v>0</v>
      </c>
      <c r="AF47" s="24"/>
      <c r="AG47">
        <f t="shared" si="2"/>
        <v>1084.8641920928751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-90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8.0340299999999996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6.5862995167187854</v>
      </c>
      <c r="M48">
        <f>EDWPCL!W48</f>
        <v>0</v>
      </c>
      <c r="N48">
        <f>'MSW BWN'!W48</f>
        <v>5.2758559999999992</v>
      </c>
      <c r="O48">
        <f>TPDDL_ISGS_exbus!DM48</f>
        <v>648.18613946779999</v>
      </c>
      <c r="P48" s="36">
        <v>75.010000000000005</v>
      </c>
      <c r="Q48" s="36">
        <v>26.71</v>
      </c>
      <c r="R48" s="38">
        <v>22.699999999999996</v>
      </c>
      <c r="S48" s="38">
        <v>0</v>
      </c>
      <c r="T48" s="37">
        <f>SUMPRODUCT(LTA!J48:AN48,LTA!J$101:AN$101,LTA!J$105:AN$105)</f>
        <v>104.8</v>
      </c>
      <c r="U48" s="37">
        <f>SUMPRODUCT(LTA!J48:AN48,LTA!J$102:AN$102,LTA!J$105:AN$105)</f>
        <v>315.92926399999999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0</v>
      </c>
      <c r="AB48" s="75">
        <f>-STOA!P48</f>
        <v>-100</v>
      </c>
      <c r="AC48">
        <f t="shared" si="0"/>
        <v>12.209140568559684</v>
      </c>
      <c r="AD48">
        <f t="shared" si="1"/>
        <v>1079.7351663456848</v>
      </c>
      <c r="AE48">
        <f>'IDT-1'!F48</f>
        <v>0</v>
      </c>
      <c r="AF48" s="24"/>
      <c r="AG48">
        <f t="shared" si="2"/>
        <v>1079.7351663456848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-80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8.0340299999999996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6.5862995167187854</v>
      </c>
      <c r="M49">
        <f>EDWPCL!W49</f>
        <v>0</v>
      </c>
      <c r="N49">
        <f>'MSW BWN'!W49</f>
        <v>5.3202399999999992</v>
      </c>
      <c r="O49">
        <f>TPDDL_ISGS_exbus!DM49</f>
        <v>599.91577080143566</v>
      </c>
      <c r="P49" s="36">
        <v>73.260000000000005</v>
      </c>
      <c r="Q49" s="36">
        <v>26.25</v>
      </c>
      <c r="R49" s="38">
        <v>23.7</v>
      </c>
      <c r="S49" s="38">
        <v>0</v>
      </c>
      <c r="T49" s="37">
        <f>SUMPRODUCT(LTA!J49:AN49,LTA!J$101:AN$101,LTA!J$105:AN$105)</f>
        <v>104.8</v>
      </c>
      <c r="U49" s="37">
        <f>SUMPRODUCT(LTA!J49:AN49,LTA!J$102:AN$102,LTA!J$105:AN$105)</f>
        <v>318.72874399999995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0</v>
      </c>
      <c r="AB49" s="75">
        <f>-STOA!P49</f>
        <v>-100</v>
      </c>
      <c r="AC49">
        <f t="shared" si="0"/>
        <v>11.351480254493323</v>
      </c>
      <c r="AD49">
        <f t="shared" si="1"/>
        <v>1088.9563219933866</v>
      </c>
      <c r="AE49">
        <f>'IDT-1'!F49</f>
        <v>0</v>
      </c>
      <c r="AF49" s="24"/>
      <c r="AG49">
        <f t="shared" si="2"/>
        <v>1088.9563219933866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-25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8.0340299999999996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6.5862995167187854</v>
      </c>
      <c r="M50">
        <f>EDWPCL!W50</f>
        <v>0</v>
      </c>
      <c r="N50">
        <f>'MSW BWN'!W50</f>
        <v>5.3424319999999996</v>
      </c>
      <c r="O50">
        <f>TPDDL_ISGS_exbus!DM50</f>
        <v>599.91577080143566</v>
      </c>
      <c r="P50" s="36">
        <v>73.260000000000005</v>
      </c>
      <c r="Q50" s="36">
        <v>26.25</v>
      </c>
      <c r="R50" s="38">
        <v>23.7</v>
      </c>
      <c r="S50" s="38">
        <v>0</v>
      </c>
      <c r="T50" s="37">
        <f>SUMPRODUCT(LTA!J50:AN50,LTA!J$101:AN$101,LTA!J$105:AN$105)</f>
        <v>105.81</v>
      </c>
      <c r="U50" s="37">
        <f>SUMPRODUCT(LTA!J50:AN50,LTA!J$102:AN$102,LTA!J$105:AN$105)</f>
        <v>320.759344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0</v>
      </c>
      <c r="AB50" s="75">
        <f>-STOA!P50</f>
        <v>-100</v>
      </c>
      <c r="AC50">
        <f t="shared" si="0"/>
        <v>11.377207707293325</v>
      </c>
      <c r="AD50">
        <f t="shared" si="1"/>
        <v>1091.9933865405867</v>
      </c>
      <c r="AE50">
        <f>'IDT-1'!F50</f>
        <v>0</v>
      </c>
      <c r="AF50" s="24"/>
      <c r="AG50">
        <f t="shared" si="2"/>
        <v>1091.9933865405867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-25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8.0340299999999996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6.5862995167187854</v>
      </c>
      <c r="M51">
        <f>EDWPCL!W51</f>
        <v>0</v>
      </c>
      <c r="N51">
        <f>'MSW BWN'!W51</f>
        <v>5.3202399999999992</v>
      </c>
      <c r="O51">
        <f>TPDDL_ISGS_exbus!DM51</f>
        <v>587.91707118283136</v>
      </c>
      <c r="P51" s="36">
        <v>75.009999999999991</v>
      </c>
      <c r="Q51" s="36">
        <v>7.72</v>
      </c>
      <c r="R51" s="38">
        <v>23.7</v>
      </c>
      <c r="S51" s="38">
        <v>0</v>
      </c>
      <c r="T51" s="37">
        <f>SUMPRODUCT(LTA!J51:AN51,LTA!J$101:AN$101,LTA!J$105:AN$105)</f>
        <v>105.81</v>
      </c>
      <c r="U51" s="37">
        <f>SUMPRODUCT(LTA!J51:AN51,LTA!J$102:AN$102,LTA!J$105:AN$105)</f>
        <v>330.07877599999995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0</v>
      </c>
      <c r="AB51" s="75">
        <f>-STOA!P51</f>
        <v>-100</v>
      </c>
      <c r="AC51">
        <f t="shared" si="0"/>
        <v>11.001784503374823</v>
      </c>
      <c r="AD51">
        <f t="shared" si="1"/>
        <v>1097.8873501259009</v>
      </c>
      <c r="AE51">
        <f>'IDT-1'!F51</f>
        <v>0</v>
      </c>
      <c r="AF51" s="24"/>
      <c r="AG51">
        <f t="shared" si="2"/>
        <v>1097.8873501259009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8.0340299999999996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6.5424222346996084</v>
      </c>
      <c r="M52">
        <f>EDWPCL!W52</f>
        <v>0</v>
      </c>
      <c r="N52">
        <f>'MSW BWN'!W52</f>
        <v>5.2980479999999979</v>
      </c>
      <c r="O52">
        <f>TPDDL_ISGS_exbus!DM52</f>
        <v>587.91707118283136</v>
      </c>
      <c r="P52" s="36">
        <v>48.28</v>
      </c>
      <c r="Q52" s="36">
        <v>7.72</v>
      </c>
      <c r="R52" s="38">
        <v>23.7</v>
      </c>
      <c r="S52" s="38">
        <v>0</v>
      </c>
      <c r="T52" s="37">
        <f>SUMPRODUCT(LTA!J52:AN52,LTA!J$101:AN$101,LTA!J$105:AN$105)</f>
        <v>105.81</v>
      </c>
      <c r="U52" s="37">
        <f>SUMPRODUCT(LTA!J52:AN52,LTA!J$102:AN$102,LTA!J$105:AN$105)</f>
        <v>330.49217599999997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0</v>
      </c>
      <c r="AB52" s="75">
        <f>-STOA!P52</f>
        <v>-100</v>
      </c>
      <c r="AC52">
        <f t="shared" si="0"/>
        <v>10.78017008140586</v>
      </c>
      <c r="AD52">
        <f t="shared" si="1"/>
        <v>1071.7262952658505</v>
      </c>
      <c r="AE52">
        <f>'IDT-1'!F52</f>
        <v>0</v>
      </c>
      <c r="AF52" s="24"/>
      <c r="AG52">
        <f t="shared" si="2"/>
        <v>1071.7262952658505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8.0340299999999996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6.5862995167187854</v>
      </c>
      <c r="M53">
        <f>EDWPCL!W53</f>
        <v>0</v>
      </c>
      <c r="N53">
        <f>'MSW BWN'!W53</f>
        <v>5.4101759999999981</v>
      </c>
      <c r="O53">
        <f>TPDDL_ISGS_exbus!DM53</f>
        <v>578.96993310096821</v>
      </c>
      <c r="P53" s="36">
        <v>44.413262322779687</v>
      </c>
      <c r="Q53" s="36">
        <v>7.72</v>
      </c>
      <c r="R53" s="38">
        <v>23.7</v>
      </c>
      <c r="S53" s="38">
        <v>0</v>
      </c>
      <c r="T53" s="37">
        <f>SUMPRODUCT(LTA!J53:AN53,LTA!J$101:AN$101,LTA!J$105:AN$105)</f>
        <v>105.81</v>
      </c>
      <c r="U53" s="37">
        <f>SUMPRODUCT(LTA!J53:AN53,LTA!J$102:AN$102,LTA!J$105:AN$105)</f>
        <v>330.42511199999996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0</v>
      </c>
      <c r="AB53" s="75">
        <f>-STOA!P53</f>
        <v>-100</v>
      </c>
      <c r="AC53">
        <f t="shared" si="0"/>
        <v>10.673280631798519</v>
      </c>
      <c r="AD53">
        <f t="shared" si="1"/>
        <v>1059.1082502383936</v>
      </c>
      <c r="AE53">
        <f>'IDT-1'!F53</f>
        <v>0</v>
      </c>
      <c r="AF53" s="24"/>
      <c r="AG53">
        <f t="shared" si="2"/>
        <v>1059.1082502383936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8.0340299999999996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6.5862995167187854</v>
      </c>
      <c r="M54">
        <f>EDWPCL!W54</f>
        <v>0</v>
      </c>
      <c r="N54">
        <f>'MSW BWN'!W54</f>
        <v>5.2419839999999995</v>
      </c>
      <c r="O54">
        <f>TPDDL_ISGS_exbus!DM54</f>
        <v>578.92987996354509</v>
      </c>
      <c r="P54" s="36">
        <v>44.413262322779687</v>
      </c>
      <c r="Q54" s="36">
        <v>7.72</v>
      </c>
      <c r="R54" s="38">
        <v>23.7</v>
      </c>
      <c r="S54" s="38">
        <v>0</v>
      </c>
      <c r="T54" s="37">
        <f>SUMPRODUCT(LTA!J54:AN54,LTA!J$101:AN$101,LTA!J$105:AN$105)</f>
        <v>105.81</v>
      </c>
      <c r="U54" s="37">
        <f>SUMPRODUCT(LTA!J54:AN54,LTA!J$102:AN$102,LTA!J$105:AN$105)</f>
        <v>329.73834399999993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0</v>
      </c>
      <c r="AB54" s="75">
        <f>-STOA!P54</f>
        <v>-100</v>
      </c>
      <c r="AC54">
        <f t="shared" si="0"/>
        <v>10.835185675941947</v>
      </c>
      <c r="AD54">
        <f t="shared" si="1"/>
        <v>1038.0513320568268</v>
      </c>
      <c r="AE54">
        <f>'IDT-1'!F54</f>
        <v>0</v>
      </c>
      <c r="AF54" s="24"/>
      <c r="AG54">
        <f t="shared" si="2"/>
        <v>1038.0513320568268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-20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8.0340299999999996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6.5862995167187854</v>
      </c>
      <c r="M55">
        <f>EDWPCL!W55</f>
        <v>0</v>
      </c>
      <c r="N55">
        <f>'MSW BWN'!W55</f>
        <v>5.2758559999999992</v>
      </c>
      <c r="O55">
        <f>TPDDL_ISGS_exbus!DM55</f>
        <v>550.47383523832082</v>
      </c>
      <c r="P55" s="36">
        <v>44.413262322779687</v>
      </c>
      <c r="Q55" s="36">
        <v>7.72</v>
      </c>
      <c r="R55" s="38">
        <v>23.7</v>
      </c>
      <c r="S55" s="38">
        <v>0</v>
      </c>
      <c r="T55" s="37">
        <f>SUMPRODUCT(LTA!J55:AN55,LTA!J$101:AN$101,LTA!J$105:AN$105)</f>
        <v>106.81</v>
      </c>
      <c r="U55" s="37">
        <f>SUMPRODUCT(LTA!J55:AN55,LTA!J$102:AN$102,LTA!J$105:AN$105)</f>
        <v>309.72500800000006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0</v>
      </c>
      <c r="AB55" s="75">
        <f>-STOA!P55</f>
        <v>-100</v>
      </c>
      <c r="AC55">
        <f t="shared" si="0"/>
        <v>10.944996866143411</v>
      </c>
      <c r="AD55">
        <f t="shared" si="1"/>
        <v>930.5060121414017</v>
      </c>
      <c r="AE55">
        <f>'IDT-1'!F55</f>
        <v>0</v>
      </c>
      <c r="AF55" s="24"/>
      <c r="AG55">
        <f t="shared" si="2"/>
        <v>930.5060121414017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-80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8.0340299999999996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6.5862995167187854</v>
      </c>
      <c r="M56">
        <f>EDWPCL!W56</f>
        <v>0</v>
      </c>
      <c r="N56">
        <f>'MSW BWN'!W56</f>
        <v>5.6005599999999989</v>
      </c>
      <c r="O56">
        <f>TPDDL_ISGS_exbus!DM56</f>
        <v>550.47383523832082</v>
      </c>
      <c r="P56" s="36">
        <v>44.413262322779687</v>
      </c>
      <c r="Q56" s="36">
        <v>7.72</v>
      </c>
      <c r="R56" s="38">
        <v>23.7</v>
      </c>
      <c r="S56" s="38">
        <v>0</v>
      </c>
      <c r="T56" s="37">
        <f>SUMPRODUCT(LTA!J56:AN56,LTA!J$101:AN$101,LTA!J$105:AN$105)</f>
        <v>106.81</v>
      </c>
      <c r="U56" s="37">
        <f>SUMPRODUCT(LTA!J56:AN56,LTA!J$102:AN$102,LTA!J$105:AN$105)</f>
        <v>290.396952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0</v>
      </c>
      <c r="AB56" s="75">
        <f>-STOA!P56</f>
        <v>-100</v>
      </c>
      <c r="AC56">
        <f t="shared" si="0"/>
        <v>10.954791863841191</v>
      </c>
      <c r="AD56">
        <f t="shared" si="1"/>
        <v>891.49286514370374</v>
      </c>
      <c r="AE56">
        <f>'IDT-1'!F56</f>
        <v>0</v>
      </c>
      <c r="AF56" s="24"/>
      <c r="AG56">
        <f t="shared" si="2"/>
        <v>891.49286514370374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-100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8.0340299999999996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6.5525626052779344</v>
      </c>
      <c r="M57">
        <f>EDWPCL!W57</f>
        <v>0</v>
      </c>
      <c r="N57">
        <f>'MSW BWN'!W57</f>
        <v>5.2980479999999979</v>
      </c>
      <c r="O57">
        <f>TPDDL_ISGS_exbus!DM57</f>
        <v>550.47383523832082</v>
      </c>
      <c r="P57" s="36">
        <v>44.413262322779687</v>
      </c>
      <c r="Q57" s="36">
        <v>7.72</v>
      </c>
      <c r="R57" s="38">
        <v>23.7</v>
      </c>
      <c r="S57" s="38">
        <v>0</v>
      </c>
      <c r="T57" s="37">
        <f>SUMPRODUCT(LTA!J57:AN57,LTA!J$101:AN$101,LTA!J$105:AN$105)</f>
        <v>106.81</v>
      </c>
      <c r="U57" s="37">
        <f>SUMPRODUCT(LTA!J57:AN57,LTA!J$102:AN$102,LTA!J$105:AN$105)</f>
        <v>264.78297600000002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0</v>
      </c>
      <c r="AB57" s="75">
        <f>-STOA!P57</f>
        <v>-100</v>
      </c>
      <c r="AC57">
        <f t="shared" si="0"/>
        <v>10.313252088340633</v>
      </c>
      <c r="AD57">
        <f t="shared" si="1"/>
        <v>916.1841800077633</v>
      </c>
      <c r="AE57">
        <f>'IDT-1'!F57</f>
        <v>0</v>
      </c>
      <c r="AF57" s="24"/>
      <c r="AG57">
        <f t="shared" si="2"/>
        <v>916.1841800077633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-50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8.0340299999999996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6.5862995167187854</v>
      </c>
      <c r="M58">
        <f>EDWPCL!W58</f>
        <v>0</v>
      </c>
      <c r="N58">
        <f>'MSW BWN'!W58</f>
        <v>5.4043359999999989</v>
      </c>
      <c r="O58">
        <f>TPDDL_ISGS_exbus!DM58</f>
        <v>550.47383523832082</v>
      </c>
      <c r="P58" s="36">
        <v>44.413262322779687</v>
      </c>
      <c r="Q58" s="36">
        <v>7.72</v>
      </c>
      <c r="R58" s="38">
        <v>23.7</v>
      </c>
      <c r="S58" s="38">
        <v>0</v>
      </c>
      <c r="T58" s="37">
        <f>SUMPRODUCT(LTA!J58:AN58,LTA!J$101:AN$101,LTA!J$105:AN$105)</f>
        <v>105.51</v>
      </c>
      <c r="U58" s="37">
        <f>SUMPRODUCT(LTA!J58:AN58,LTA!J$102:AN$102,LTA!J$105:AN$105)</f>
        <v>263.08712800000001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0</v>
      </c>
      <c r="AB58" s="75">
        <f>-STOA!P58</f>
        <v>-100</v>
      </c>
      <c r="AC58">
        <f t="shared" si="0"/>
        <v>10.204551597147848</v>
      </c>
      <c r="AD58">
        <f t="shared" si="1"/>
        <v>923.43705741039707</v>
      </c>
      <c r="AE58">
        <f>'IDT-1'!F58</f>
        <v>0</v>
      </c>
      <c r="AF58" s="24"/>
      <c r="AG58">
        <f t="shared" si="2"/>
        <v>923.43705741039707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-40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8.0340299999999996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6.5862995167187854</v>
      </c>
      <c r="M59">
        <f>EDWPCL!W59</f>
        <v>0</v>
      </c>
      <c r="N59">
        <f>'MSW BWN'!W59</f>
        <v>5.4382079999999986</v>
      </c>
      <c r="O59">
        <f>TPDDL_ISGS_exbus!DM59</f>
        <v>552.12585086624358</v>
      </c>
      <c r="P59" s="36">
        <v>44.413262322779687</v>
      </c>
      <c r="Q59" s="36">
        <v>7.72</v>
      </c>
      <c r="R59" s="38">
        <v>23.7</v>
      </c>
      <c r="S59" s="38">
        <v>0</v>
      </c>
      <c r="T59" s="37">
        <f>SUMPRODUCT(LTA!J59:AN59,LTA!J$101:AN$101,LTA!J$105:AN$105)</f>
        <v>105.37</v>
      </c>
      <c r="U59" s="37">
        <f>SUMPRODUCT(LTA!J59:AN59,LTA!J$102:AN$102,LTA!J$105:AN$105)</f>
        <v>259.45701599999995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0</v>
      </c>
      <c r="AB59" s="75">
        <f>-STOA!P59</f>
        <v>-100</v>
      </c>
      <c r="AC59">
        <f t="shared" si="0"/>
        <v>10.017620957924615</v>
      </c>
      <c r="AD59">
        <f t="shared" si="1"/>
        <v>941.53976367754296</v>
      </c>
      <c r="AE59">
        <f>'IDT-1'!F59</f>
        <v>0</v>
      </c>
      <c r="AF59" s="24"/>
      <c r="AG59">
        <f t="shared" si="2"/>
        <v>941.53976367754296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-20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8.0340299999999996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6.4375418304323411</v>
      </c>
      <c r="M60">
        <f>EDWPCL!W60</f>
        <v>0</v>
      </c>
      <c r="N60">
        <f>'MSW BWN'!W60</f>
        <v>5.3821439999999985</v>
      </c>
      <c r="O60">
        <f>TPDDL_ISGS_exbus!DM60</f>
        <v>552.12585086624358</v>
      </c>
      <c r="P60" s="36">
        <v>44.413262322779687</v>
      </c>
      <c r="Q60" s="36">
        <v>7.72</v>
      </c>
      <c r="R60" s="38">
        <v>23.7</v>
      </c>
      <c r="S60" s="38">
        <v>0</v>
      </c>
      <c r="T60" s="37">
        <f>SUMPRODUCT(LTA!J60:AN60,LTA!J$101:AN$101,LTA!J$105:AN$105)</f>
        <v>104.92</v>
      </c>
      <c r="U60" s="37">
        <f>SUMPRODUCT(LTA!J60:AN60,LTA!J$102:AN$102,LTA!J$105:AN$105)</f>
        <v>254.747232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0</v>
      </c>
      <c r="AB60" s="75">
        <f>-STOA!P60</f>
        <v>-100</v>
      </c>
      <c r="AC60">
        <f t="shared" si="0"/>
        <v>9.8878466929109177</v>
      </c>
      <c r="AD60">
        <f t="shared" si="1"/>
        <v>946.30493225627015</v>
      </c>
      <c r="AE60">
        <f>'IDT-1'!F60</f>
        <v>0</v>
      </c>
      <c r="AF60" s="24"/>
      <c r="AG60">
        <f t="shared" si="2"/>
        <v>946.30493225627015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-10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8.0340299999999996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6.5862995167187854</v>
      </c>
      <c r="M61">
        <f>EDWPCL!W61</f>
        <v>0</v>
      </c>
      <c r="N61">
        <f>'MSW BWN'!W61</f>
        <v>5.2758559999999992</v>
      </c>
      <c r="O61">
        <f>TPDDL_ISGS_exbus!DM61</f>
        <v>555.686629650089</v>
      </c>
      <c r="P61" s="36">
        <v>44.413262322779687</v>
      </c>
      <c r="Q61" s="36">
        <v>7.72</v>
      </c>
      <c r="R61" s="38">
        <v>23.7</v>
      </c>
      <c r="S61" s="38">
        <v>0</v>
      </c>
      <c r="T61" s="37">
        <f>SUMPRODUCT(LTA!J61:AN61,LTA!J$101:AN$101,LTA!J$105:AN$105)</f>
        <v>97.38</v>
      </c>
      <c r="U61" s="37">
        <f>SUMPRODUCT(LTA!J61:AN61,LTA!J$102:AN$102,LTA!J$105:AN$105)</f>
        <v>249.64724800000002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0</v>
      </c>
      <c r="AB61" s="75">
        <f>-STOA!P61</f>
        <v>-100</v>
      </c>
      <c r="AC61">
        <f t="shared" si="0"/>
        <v>9.8894305372111369</v>
      </c>
      <c r="AD61">
        <f t="shared" si="1"/>
        <v>966.57661288210193</v>
      </c>
      <c r="AE61">
        <f>'IDT-1'!F61</f>
        <v>0</v>
      </c>
      <c r="AF61" s="24"/>
      <c r="AG61">
        <f t="shared" si="2"/>
        <v>966.57661288210193</v>
      </c>
      <c r="AI61" s="34">
        <f>PXIL!J61</f>
        <v>0</v>
      </c>
      <c r="AJ61" s="34">
        <f>PXIL!P61</f>
        <v>0</v>
      </c>
      <c r="AK61" s="34">
        <f>RTM_IEX!J61</f>
        <v>19.309999999999999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8.0340299999999996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6.5862995167187854</v>
      </c>
      <c r="M62">
        <f>EDWPCL!W62</f>
        <v>0</v>
      </c>
      <c r="N62">
        <f>'MSW BWN'!W62</f>
        <v>5.3704639999999984</v>
      </c>
      <c r="O62">
        <f>TPDDL_ISGS_exbus!DM62</f>
        <v>555.686629650089</v>
      </c>
      <c r="P62" s="36">
        <v>44.413262322779687</v>
      </c>
      <c r="Q62" s="36">
        <v>7.72</v>
      </c>
      <c r="R62" s="38">
        <v>23.7</v>
      </c>
      <c r="S62" s="38">
        <v>0</v>
      </c>
      <c r="T62" s="37">
        <f>SUMPRODUCT(LTA!J62:AN62,LTA!J$101:AN$101,LTA!J$105:AN$105)</f>
        <v>93.64</v>
      </c>
      <c r="U62" s="37">
        <f>SUMPRODUCT(LTA!J62:AN62,LTA!J$102:AN$102,LTA!J$105:AN$105)</f>
        <v>242.73366400000003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0</v>
      </c>
      <c r="AB62" s="75">
        <f>-STOA!P62</f>
        <v>-100</v>
      </c>
      <c r="AC62">
        <f t="shared" si="0"/>
        <v>9.8007351388111363</v>
      </c>
      <c r="AD62">
        <f t="shared" si="1"/>
        <v>956.10633228050199</v>
      </c>
      <c r="AE62">
        <f>'IDT-1'!F62</f>
        <v>0</v>
      </c>
      <c r="AF62" s="24"/>
      <c r="AG62">
        <f t="shared" si="2"/>
        <v>956.10633228050199</v>
      </c>
      <c r="AI62" s="34">
        <f>PXIL!J62</f>
        <v>0</v>
      </c>
      <c r="AJ62" s="34">
        <f>PXIL!P62</f>
        <v>0</v>
      </c>
      <c r="AK62" s="34">
        <f>RTM_IEX!J62</f>
        <v>19.309999999999999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8.0340299999999996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6.5862995167187854</v>
      </c>
      <c r="M63">
        <f>EDWPCL!W63</f>
        <v>0</v>
      </c>
      <c r="N63">
        <f>'MSW BWN'!W63</f>
        <v>5.2536639999999997</v>
      </c>
      <c r="O63">
        <f>TPDDL_ISGS_exbus!DM63</f>
        <v>561.29695705008896</v>
      </c>
      <c r="P63" s="36">
        <v>44.413262322779687</v>
      </c>
      <c r="Q63" s="36">
        <v>7.72</v>
      </c>
      <c r="R63" s="38">
        <v>23.7</v>
      </c>
      <c r="S63" s="38">
        <v>0</v>
      </c>
      <c r="T63" s="37">
        <f>SUMPRODUCT(LTA!J63:AN63,LTA!J$101:AN$101,LTA!J$105:AN$105)</f>
        <v>89.95</v>
      </c>
      <c r="U63" s="37">
        <f>SUMPRODUCT(LTA!J63:AN63,LTA!J$102:AN$102,LTA!J$105:AN$105)</f>
        <v>231.23815200000001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0</v>
      </c>
      <c r="AB63" s="75">
        <f>-STOA!P63</f>
        <v>-100</v>
      </c>
      <c r="AC63">
        <f t="shared" si="0"/>
        <v>9.7193224681711357</v>
      </c>
      <c r="AD63">
        <f t="shared" si="1"/>
        <v>946.49576035114183</v>
      </c>
      <c r="AE63">
        <f>'IDT-1'!F63</f>
        <v>0</v>
      </c>
      <c r="AF63" s="24"/>
      <c r="AG63">
        <f t="shared" si="2"/>
        <v>946.49576035114183</v>
      </c>
      <c r="AI63" s="34">
        <f>PXIL!J63</f>
        <v>0</v>
      </c>
      <c r="AJ63" s="34">
        <f>PXIL!P63</f>
        <v>0</v>
      </c>
      <c r="AK63" s="34">
        <f>RTM_IEX!J63</f>
        <v>19.309999999999999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8.0340299999999996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6.5862995167187854</v>
      </c>
      <c r="M64">
        <f>EDWPCL!W64</f>
        <v>0</v>
      </c>
      <c r="N64">
        <f>'MSW BWN'!W64</f>
        <v>5.3938240000000004</v>
      </c>
      <c r="O64">
        <f>TPDDL_ISGS_exbus!DM64</f>
        <v>567.4683171900889</v>
      </c>
      <c r="P64" s="36">
        <v>44.413262322779687</v>
      </c>
      <c r="Q64" s="36">
        <v>7.72</v>
      </c>
      <c r="R64" s="38">
        <v>23.7</v>
      </c>
      <c r="S64" s="38">
        <v>0</v>
      </c>
      <c r="T64" s="37">
        <f>SUMPRODUCT(LTA!J64:AN64,LTA!J$101:AN$101,LTA!J$105:AN$105)</f>
        <v>83.25</v>
      </c>
      <c r="U64" s="37">
        <f>SUMPRODUCT(LTA!J64:AN64,LTA!J$102:AN$102,LTA!J$105:AN$105)</f>
        <v>224.46536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0</v>
      </c>
      <c r="AB64" s="75">
        <f>-STOA!P64</f>
        <v>-100</v>
      </c>
      <c r="AC64">
        <f t="shared" si="0"/>
        <v>9.6591677845471349</v>
      </c>
      <c r="AD64">
        <f t="shared" si="1"/>
        <v>939.39464317476575</v>
      </c>
      <c r="AE64">
        <f>'IDT-1'!F64</f>
        <v>0</v>
      </c>
      <c r="AF64" s="24"/>
      <c r="AG64">
        <f t="shared" si="2"/>
        <v>939.39464317476575</v>
      </c>
      <c r="AI64" s="34">
        <f>PXIL!J64</f>
        <v>0</v>
      </c>
      <c r="AJ64" s="34">
        <f>PXIL!P64</f>
        <v>0</v>
      </c>
      <c r="AK64" s="34">
        <f>RTM_IEX!J64</f>
        <v>19.309999999999999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8.0340299999999996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6.5862995167187854</v>
      </c>
      <c r="M65">
        <f>EDWPCL!W65</f>
        <v>0</v>
      </c>
      <c r="N65">
        <f>'MSW BWN'!W65</f>
        <v>5.3763039999999993</v>
      </c>
      <c r="O65">
        <f>TPDDL_ISGS_exbus!DM65</f>
        <v>573.63864757156409</v>
      </c>
      <c r="P65" s="36">
        <v>44.413262322779687</v>
      </c>
      <c r="Q65" s="36">
        <v>7.72</v>
      </c>
      <c r="R65" s="38">
        <v>23.7</v>
      </c>
      <c r="S65" s="38">
        <v>0</v>
      </c>
      <c r="T65" s="37">
        <f>SUMPRODUCT(LTA!J65:AN65,LTA!J$101:AN$101,LTA!J$105:AN$105)</f>
        <v>76.489999999999995</v>
      </c>
      <c r="U65" s="37">
        <f>SUMPRODUCT(LTA!J65:AN65,LTA!J$102:AN$102,LTA!J$105:AN$105)</f>
        <v>215.95712000000003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0</v>
      </c>
      <c r="AB65" s="75">
        <f>-STOA!P65</f>
        <v>-100</v>
      </c>
      <c r="AC65">
        <f t="shared" si="0"/>
        <v>9.420394175751527</v>
      </c>
      <c r="AD65">
        <f t="shared" si="1"/>
        <v>911.20798716503657</v>
      </c>
      <c r="AE65">
        <f>'IDT-1'!F65</f>
        <v>0</v>
      </c>
      <c r="AF65" s="24"/>
      <c r="AG65">
        <f t="shared" si="2"/>
        <v>911.20798716503657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8.0340299999999996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6.5862995167187854</v>
      </c>
      <c r="M66">
        <f>EDWPCL!W66</f>
        <v>0</v>
      </c>
      <c r="N66">
        <f>'MSW BWN'!W66</f>
        <v>5.3704639999999984</v>
      </c>
      <c r="O66">
        <f>TPDDL_ISGS_exbus!DM66</f>
        <v>573.63864757156409</v>
      </c>
      <c r="P66" s="36">
        <v>44.413262322779687</v>
      </c>
      <c r="Q66" s="36">
        <v>7.72</v>
      </c>
      <c r="R66" s="38">
        <v>23.7</v>
      </c>
      <c r="S66" s="38">
        <v>0</v>
      </c>
      <c r="T66" s="37">
        <f>SUMPRODUCT(LTA!J66:AN66,LTA!J$101:AN$101,LTA!J$105:AN$105)</f>
        <v>69.42</v>
      </c>
      <c r="U66" s="37">
        <f>SUMPRODUCT(LTA!J66:AN66,LTA!J$102:AN$102,LTA!J$105:AN$105)</f>
        <v>207.49653599999999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0</v>
      </c>
      <c r="AB66" s="75">
        <f>-STOA!P66</f>
        <v>-100</v>
      </c>
      <c r="AC66">
        <f t="shared" si="0"/>
        <v>9.2898882141515262</v>
      </c>
      <c r="AD66">
        <f t="shared" si="1"/>
        <v>895.80206912663652</v>
      </c>
      <c r="AE66">
        <f>'IDT-1'!F66</f>
        <v>0</v>
      </c>
      <c r="AF66" s="24"/>
      <c r="AG66">
        <f t="shared" si="2"/>
        <v>895.80206912663652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8.0340299999999996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58.712717929725464</v>
      </c>
      <c r="J67">
        <f>Bawana_RLNG!T67</f>
        <v>0</v>
      </c>
      <c r="K67">
        <f>Bawana_Spot!T67</f>
        <v>0</v>
      </c>
      <c r="L67">
        <f>TWOMCL!S67</f>
        <v>6.5862995167187854</v>
      </c>
      <c r="M67">
        <f>EDWPCL!W67</f>
        <v>0</v>
      </c>
      <c r="N67">
        <f>'MSW BWN'!W67</f>
        <v>5.2980479999999979</v>
      </c>
      <c r="O67">
        <f>TPDDL_ISGS_exbus!DM67</f>
        <v>578.10317591088142</v>
      </c>
      <c r="P67" s="36">
        <v>44.413262322779687</v>
      </c>
      <c r="Q67" s="36">
        <v>7.72</v>
      </c>
      <c r="R67" s="38">
        <v>23.7</v>
      </c>
      <c r="S67" s="38">
        <v>0</v>
      </c>
      <c r="T67" s="37">
        <f>SUMPRODUCT(LTA!J67:AN67,LTA!J$101:AN$101,LTA!J$105:AN$105)</f>
        <v>57.42</v>
      </c>
      <c r="U67" s="37">
        <f>SUMPRODUCT(LTA!J67:AN67,LTA!J$102:AN$102,LTA!J$105:AN$105)</f>
        <v>198.95440000000002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0</v>
      </c>
      <c r="AB67" s="75">
        <f>-STOA!P67</f>
        <v>-100</v>
      </c>
      <c r="AC67">
        <f t="shared" si="0"/>
        <v>9.2812953812751271</v>
      </c>
      <c r="AD67">
        <f t="shared" si="1"/>
        <v>864.66063829883035</v>
      </c>
      <c r="AE67">
        <f>'IDT-1'!F67</f>
        <v>0</v>
      </c>
      <c r="AF67" s="24"/>
      <c r="AG67">
        <f t="shared" si="2"/>
        <v>864.66063829883035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-15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8.0340299999999996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58.712717929725464</v>
      </c>
      <c r="J68">
        <f>Bawana_RLNG!T68</f>
        <v>0</v>
      </c>
      <c r="K68">
        <f>Bawana_Spot!T68</f>
        <v>0</v>
      </c>
      <c r="L68">
        <f>TWOMCL!S68</f>
        <v>6.5862995167187854</v>
      </c>
      <c r="M68">
        <f>EDWPCL!W68</f>
        <v>0</v>
      </c>
      <c r="N68">
        <f>'MSW BWN'!W68</f>
        <v>5.1578879999999998</v>
      </c>
      <c r="O68">
        <f>TPDDL_ISGS_exbus!DM68</f>
        <v>582.99254925321532</v>
      </c>
      <c r="P68" s="36">
        <v>44.413262322779687</v>
      </c>
      <c r="Q68" s="36">
        <v>7.72</v>
      </c>
      <c r="R68" s="38">
        <v>23.7</v>
      </c>
      <c r="S68" s="38">
        <v>0</v>
      </c>
      <c r="T68" s="37">
        <f>SUMPRODUCT(LTA!J68:AN68,LTA!J$101:AN$101,LTA!J$105:AN$105)</f>
        <v>49.58</v>
      </c>
      <c r="U68" s="37">
        <f>SUMPRODUCT(LTA!J68:AN68,LTA!J$102:AN$102,LTA!J$105:AN$105)</f>
        <v>190.52648800000003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0</v>
      </c>
      <c r="AB68" s="75">
        <f>-STOA!P68</f>
        <v>-100</v>
      </c>
      <c r="AC68">
        <f t="shared" ref="AC68:AC98" si="3">SUMIF(B68:AB68,"&gt;0")*$AC$2-SUMIF(B68:AB68,"&lt;0")*($AC$2/(1-$AC$2))+SUMIF(AI68:AR68,"&gt;0")*$AC$2-SUMIF(AI68:AR68,"&lt;0")*($AC$2/(1-$AC$2))</f>
        <v>9.1845383125507336</v>
      </c>
      <c r="AD68">
        <f t="shared" ref="AD68:AD98" si="4">SUM(B68:AB68,AI68:AV68)-AC68</f>
        <v>853.2386967098887</v>
      </c>
      <c r="AE68">
        <f>'IDT-1'!F68</f>
        <v>0</v>
      </c>
      <c r="AF68" s="24"/>
      <c r="AG68">
        <f t="shared" ref="AG68:AG98" si="5">SUM(AD68:AF68)</f>
        <v>853.2386967098887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-15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8.0340299999999996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58.712717929725464</v>
      </c>
      <c r="J69">
        <f>Bawana_RLNG!T69</f>
        <v>0</v>
      </c>
      <c r="K69">
        <f>Bawana_Spot!T69</f>
        <v>0</v>
      </c>
      <c r="L69">
        <f>TWOMCL!S69</f>
        <v>6.5230106681639537</v>
      </c>
      <c r="M69">
        <f>EDWPCL!W69</f>
        <v>0</v>
      </c>
      <c r="N69">
        <f>'MSW BWN'!W69</f>
        <v>5.2980479999999979</v>
      </c>
      <c r="O69">
        <f>TPDDL_ISGS_exbus!DM69</f>
        <v>584.86966244796076</v>
      </c>
      <c r="P69" s="36">
        <v>44.412690047852678</v>
      </c>
      <c r="Q69" s="36">
        <v>7.72</v>
      </c>
      <c r="R69" s="38">
        <v>21.51</v>
      </c>
      <c r="S69" s="38">
        <v>0</v>
      </c>
      <c r="T69" s="37">
        <f>SUMPRODUCT(LTA!J69:AN69,LTA!J$101:AN$101,LTA!J$105:AN$105)</f>
        <v>42.15</v>
      </c>
      <c r="U69" s="37">
        <f>SUMPRODUCT(LTA!J69:AN69,LTA!J$102:AN$102,LTA!J$105:AN$105)</f>
        <v>187.38897600000001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0</v>
      </c>
      <c r="AB69" s="75">
        <f>-STOA!P69</f>
        <v>-100</v>
      </c>
      <c r="AC69">
        <f t="shared" si="3"/>
        <v>9.1361396617737931</v>
      </c>
      <c r="AD69">
        <f t="shared" si="4"/>
        <v>837.48299543192911</v>
      </c>
      <c r="AE69">
        <f>'IDT-1'!F69</f>
        <v>0</v>
      </c>
      <c r="AF69" s="24"/>
      <c r="AG69">
        <f t="shared" si="5"/>
        <v>837.48299543192911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-20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8.0340299999999996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58.712717929725464</v>
      </c>
      <c r="J70">
        <f>Bawana_RLNG!T70</f>
        <v>0</v>
      </c>
      <c r="K70">
        <f>Bawana_Spot!T70</f>
        <v>0</v>
      </c>
      <c r="L70">
        <f>TWOMCL!S70</f>
        <v>6.285581134194274</v>
      </c>
      <c r="M70">
        <f>EDWPCL!W70</f>
        <v>0</v>
      </c>
      <c r="N70">
        <f>'MSW BWN'!W70</f>
        <v>5.3763039999999993</v>
      </c>
      <c r="O70">
        <f>TPDDL_ISGS_exbus!DM70</f>
        <v>584.87074416528219</v>
      </c>
      <c r="P70" s="36">
        <v>44.412263391264453</v>
      </c>
      <c r="Q70" s="36">
        <v>7.72</v>
      </c>
      <c r="R70" s="38">
        <v>19.462528586278584</v>
      </c>
      <c r="S70" s="38">
        <v>0</v>
      </c>
      <c r="T70" s="37">
        <f>SUMPRODUCT(LTA!J70:AN70,LTA!J$101:AN$101,LTA!J$105:AN$105)</f>
        <v>34.04</v>
      </c>
      <c r="U70" s="37">
        <f>SUMPRODUCT(LTA!J70:AN70,LTA!J$102:AN$102,LTA!J$105:AN$105)</f>
        <v>177.52192000000002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0</v>
      </c>
      <c r="AB70" s="75">
        <f>-STOA!P70</f>
        <v>-100</v>
      </c>
      <c r="AC70">
        <f t="shared" si="3"/>
        <v>8.9666020763233458</v>
      </c>
      <c r="AD70">
        <f t="shared" si="4"/>
        <v>817.46948713042161</v>
      </c>
      <c r="AE70">
        <f>'IDT-1'!F70</f>
        <v>0</v>
      </c>
      <c r="AF70" s="24"/>
      <c r="AG70">
        <f t="shared" si="5"/>
        <v>817.46948713042161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-20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8.0340299999999996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58.712717929725464</v>
      </c>
      <c r="J71">
        <f>Bawana_RLNG!T71</f>
        <v>0</v>
      </c>
      <c r="K71">
        <f>Bawana_Spot!T71</f>
        <v>0</v>
      </c>
      <c r="L71">
        <f>TWOMCL!S71</f>
        <v>6.5862995167187854</v>
      </c>
      <c r="M71">
        <f>EDWPCL!W71</f>
        <v>0</v>
      </c>
      <c r="N71">
        <f>'MSW BWN'!W71</f>
        <v>5.3821439999999985</v>
      </c>
      <c r="O71">
        <f>TPDDL_ISGS_exbus!DM71</f>
        <v>613.89149834330658</v>
      </c>
      <c r="P71" s="36">
        <v>48.272412655570548</v>
      </c>
      <c r="Q71" s="36">
        <v>7.72</v>
      </c>
      <c r="R71" s="38">
        <v>17.84</v>
      </c>
      <c r="S71" s="38">
        <v>0</v>
      </c>
      <c r="T71" s="37">
        <f>SUMPRODUCT(LTA!J71:AN71,LTA!J$101:AN$101,LTA!J$105:AN$105)</f>
        <v>26.75</v>
      </c>
      <c r="U71" s="37">
        <f>SUMPRODUCT(LTA!J71:AN71,LTA!J$102:AN$102,LTA!J$105:AN$105)</f>
        <v>188.28984799999998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0</v>
      </c>
      <c r="AB71" s="75">
        <f>-STOA!P71</f>
        <v>-100</v>
      </c>
      <c r="AC71">
        <f t="shared" si="3"/>
        <v>9.5998084197229492</v>
      </c>
      <c r="AD71">
        <f t="shared" si="4"/>
        <v>811.87914202559841</v>
      </c>
      <c r="AE71">
        <f>'IDT-1'!F71</f>
        <v>0</v>
      </c>
      <c r="AF71" s="24"/>
      <c r="AG71">
        <f t="shared" si="5"/>
        <v>811.87914202559841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-60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8.0340299999999996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58.712717929725464</v>
      </c>
      <c r="J72">
        <f>Bawana_RLNG!T72</f>
        <v>0</v>
      </c>
      <c r="K72">
        <f>Bawana_Spot!T72</f>
        <v>0</v>
      </c>
      <c r="L72">
        <f>TWOMCL!S72</f>
        <v>6.2425569904548031</v>
      </c>
      <c r="M72">
        <f>EDWPCL!W72</f>
        <v>0</v>
      </c>
      <c r="N72">
        <f>'MSW BWN'!W72</f>
        <v>5.258335999999999</v>
      </c>
      <c r="O72">
        <f>TPDDL_ISGS_exbus!DM72</f>
        <v>628.00329224069742</v>
      </c>
      <c r="P72" s="36">
        <v>48.272412655570548</v>
      </c>
      <c r="Q72" s="36">
        <v>7.72</v>
      </c>
      <c r="R72" s="38">
        <v>14.08</v>
      </c>
      <c r="S72" s="38">
        <v>0</v>
      </c>
      <c r="T72" s="37">
        <f>SUMPRODUCT(LTA!J72:AN72,LTA!J$101:AN$101,LTA!J$105:AN$105)</f>
        <v>18.490000000000002</v>
      </c>
      <c r="U72" s="37">
        <f>SUMPRODUCT(LTA!J72:AN72,LTA!J$102:AN$102,LTA!J$105:AN$105)</f>
        <v>198.61876799999999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0</v>
      </c>
      <c r="AB72" s="75">
        <f>-STOA!P72</f>
        <v>-100</v>
      </c>
      <c r="AC72">
        <f t="shared" si="3"/>
        <v>9.8272823579137523</v>
      </c>
      <c r="AD72">
        <f t="shared" si="4"/>
        <v>808.60483145853448</v>
      </c>
      <c r="AE72">
        <f>'IDT-1'!F72</f>
        <v>0</v>
      </c>
      <c r="AF72" s="24"/>
      <c r="AG72">
        <f t="shared" si="5"/>
        <v>808.60483145853448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-75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8.0340299999999996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58.712717929725464</v>
      </c>
      <c r="J73">
        <f>Bawana_RLNG!T73</f>
        <v>0</v>
      </c>
      <c r="K73">
        <f>Bawana_Spot!T73</f>
        <v>0</v>
      </c>
      <c r="L73">
        <f>TWOMCL!S73</f>
        <v>6.477523862998317</v>
      </c>
      <c r="M73">
        <f>EDWPCL!W73</f>
        <v>0</v>
      </c>
      <c r="N73">
        <f>'MSW BWN'!W73</f>
        <v>5.4440479999999987</v>
      </c>
      <c r="O73">
        <f>TPDDL_ISGS_exbus!DM73</f>
        <v>651.29597022807638</v>
      </c>
      <c r="P73" s="36">
        <v>19.309999999999999</v>
      </c>
      <c r="Q73" s="36">
        <v>7.72</v>
      </c>
      <c r="R73" s="38">
        <v>5.0600000000000005</v>
      </c>
      <c r="S73" s="38">
        <v>0</v>
      </c>
      <c r="T73" s="37">
        <f>SUMPRODUCT(LTA!J73:AN73,LTA!J$101:AN$101,LTA!J$105:AN$105)</f>
        <v>13.51</v>
      </c>
      <c r="U73" s="37">
        <f>SUMPRODUCT(LTA!J73:AN73,LTA!J$102:AN$102,LTA!J$105:AN$105)</f>
        <v>191.792576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0</v>
      </c>
      <c r="AB73" s="75">
        <f>-STOA!P73</f>
        <v>-100</v>
      </c>
      <c r="AC73">
        <f t="shared" si="3"/>
        <v>9.6506060650547525</v>
      </c>
      <c r="AD73">
        <f t="shared" si="4"/>
        <v>777.70625995574528</v>
      </c>
      <c r="AE73">
        <f>'IDT-1'!F73</f>
        <v>0</v>
      </c>
      <c r="AF73" s="24"/>
      <c r="AG73">
        <f t="shared" si="5"/>
        <v>777.70625995574528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-80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8.0340299999999996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58.712717929725464</v>
      </c>
      <c r="J74">
        <f>Bawana_RLNG!T74</f>
        <v>0</v>
      </c>
      <c r="K74">
        <f>Bawana_Spot!T74</f>
        <v>0</v>
      </c>
      <c r="L74">
        <f>TWOMCL!S74</f>
        <v>6.4504345873105011</v>
      </c>
      <c r="M74">
        <f>EDWPCL!W74</f>
        <v>0</v>
      </c>
      <c r="N74">
        <f>'MSW BWN'!W74</f>
        <v>5.3763039999999993</v>
      </c>
      <c r="O74">
        <f>TPDDL_ISGS_exbus!DM74</f>
        <v>665.70214580741231</v>
      </c>
      <c r="P74" s="36">
        <v>19.309999999999999</v>
      </c>
      <c r="Q74" s="36">
        <v>7.72</v>
      </c>
      <c r="R74" s="38">
        <v>2.2725448430493271</v>
      </c>
      <c r="S74" s="38">
        <v>0</v>
      </c>
      <c r="T74" s="37">
        <f>SUMPRODUCT(LTA!J74:AN74,LTA!J$101:AN$101,LTA!J$105:AN$105)</f>
        <v>8.629999999999999</v>
      </c>
      <c r="U74" s="37">
        <f>SUMPRODUCT(LTA!J74:AN74,LTA!J$102:AN$102,LTA!J$105:AN$105)</f>
        <v>166.60279199999997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0</v>
      </c>
      <c r="AB74" s="75">
        <f>-STOA!P74</f>
        <v>-100</v>
      </c>
      <c r="AC74">
        <f t="shared" si="3"/>
        <v>9.3677531656136743</v>
      </c>
      <c r="AD74">
        <f t="shared" si="4"/>
        <v>774.4432160018838</v>
      </c>
      <c r="AE74">
        <f>'IDT-1'!F74</f>
        <v>0</v>
      </c>
      <c r="AF74" s="24"/>
      <c r="AG74">
        <f t="shared" si="5"/>
        <v>774.4432160018838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-65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8.0340299999999996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58.712717929725464</v>
      </c>
      <c r="J75">
        <f>Bawana_RLNG!T75</f>
        <v>0</v>
      </c>
      <c r="K75">
        <f>Bawana_Spot!T75</f>
        <v>0</v>
      </c>
      <c r="L75">
        <f>TWOMCL!S75</f>
        <v>6.5862995167187854</v>
      </c>
      <c r="M75">
        <f>EDWPCL!W75</f>
        <v>0</v>
      </c>
      <c r="N75">
        <f>'MSW BWN'!W75</f>
        <v>5.5281439999999993</v>
      </c>
      <c r="O75">
        <f>TPDDL_ISGS_exbus!DM75</f>
        <v>668.3515610984507</v>
      </c>
      <c r="P75" s="36">
        <v>19.309999999999999</v>
      </c>
      <c r="Q75" s="36">
        <v>7.49</v>
      </c>
      <c r="R75" s="38">
        <v>0</v>
      </c>
      <c r="S75" s="38">
        <v>0</v>
      </c>
      <c r="T75" s="37">
        <f>SUMPRODUCT(LTA!J75:AN75,LTA!J$101:AN$101,LTA!J$105:AN$105)</f>
        <v>3.92</v>
      </c>
      <c r="U75" s="37">
        <f>SUMPRODUCT(LTA!J75:AN75,LTA!J$102:AN$102,LTA!J$105:AN$105)</f>
        <v>143.04792800000001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0</v>
      </c>
      <c r="AB75" s="75">
        <f>-STOA!P75</f>
        <v>-100</v>
      </c>
      <c r="AC75">
        <f t="shared" si="3"/>
        <v>9.0069113753104748</v>
      </c>
      <c r="AD75">
        <f t="shared" si="4"/>
        <v>761.97376916958433</v>
      </c>
      <c r="AE75">
        <f>'IDT-1'!F75</f>
        <v>0</v>
      </c>
      <c r="AF75" s="24"/>
      <c r="AG75">
        <f t="shared" si="5"/>
        <v>761.97376916958433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-50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8.0340299999999996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58.712717929725464</v>
      </c>
      <c r="J76">
        <f>Bawana_RLNG!T76</f>
        <v>0</v>
      </c>
      <c r="K76">
        <f>Bawana_Spot!T76</f>
        <v>0</v>
      </c>
      <c r="L76">
        <f>TWOMCL!S76</f>
        <v>6.5862995167187854</v>
      </c>
      <c r="M76">
        <f>EDWPCL!W76</f>
        <v>0</v>
      </c>
      <c r="N76">
        <f>'MSW BWN'!W76</f>
        <v>5.6285919999999994</v>
      </c>
      <c r="O76">
        <f>TPDDL_ISGS_exbus!DM76</f>
        <v>668.34873185414494</v>
      </c>
      <c r="P76" s="36">
        <v>19.309999999999999</v>
      </c>
      <c r="Q76" s="36">
        <v>7.49</v>
      </c>
      <c r="R76" s="38">
        <v>0</v>
      </c>
      <c r="S76" s="38">
        <v>0</v>
      </c>
      <c r="T76" s="37">
        <f>SUMPRODUCT(LTA!J76:AN76,LTA!J$101:AN$101,LTA!J$105:AN$105)</f>
        <v>0.41</v>
      </c>
      <c r="U76" s="37">
        <f>SUMPRODUCT(LTA!J76:AN76,LTA!J$102:AN$102,LTA!J$105:AN$105)</f>
        <v>140.96096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0</v>
      </c>
      <c r="AB76" s="75">
        <f>-STOA!P76</f>
        <v>-100</v>
      </c>
      <c r="AC76">
        <f t="shared" si="3"/>
        <v>8.8760052644094181</v>
      </c>
      <c r="AD76">
        <f t="shared" si="4"/>
        <v>766.60532603617969</v>
      </c>
      <c r="AE76">
        <f>'IDT-1'!F76</f>
        <v>-5.19</v>
      </c>
      <c r="AF76" s="24"/>
      <c r="AG76">
        <f t="shared" si="5"/>
        <v>761.41532603617964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-40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8.0340299999999996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58.712717929725464</v>
      </c>
      <c r="J77">
        <f>Bawana_RLNG!T77</f>
        <v>0</v>
      </c>
      <c r="K77">
        <f>Bawana_Spot!T77</f>
        <v>0</v>
      </c>
      <c r="L77">
        <f>TWOMCL!S77</f>
        <v>6.5862995167187854</v>
      </c>
      <c r="M77">
        <f>EDWPCL!W77</f>
        <v>0</v>
      </c>
      <c r="N77">
        <f>'MSW BWN'!W77</f>
        <v>5.3879839999999994</v>
      </c>
      <c r="O77">
        <f>TPDDL_ISGS_exbus!DM77</f>
        <v>668.41818800655835</v>
      </c>
      <c r="P77" s="36">
        <v>19.309999999999999</v>
      </c>
      <c r="Q77" s="36">
        <v>7.72</v>
      </c>
      <c r="R77" s="38">
        <v>0</v>
      </c>
      <c r="S77" s="38">
        <v>0</v>
      </c>
      <c r="T77" s="37">
        <f>SUMPRODUCT(LTA!J77:AN77,LTA!J$101:AN$101,LTA!J$105:AN$105)</f>
        <v>0.05</v>
      </c>
      <c r="U77" s="37">
        <f>SUMPRODUCT(LTA!J77:AN77,LTA!J$102:AN$102,LTA!J$105:AN$105)</f>
        <v>160.48000000000002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0</v>
      </c>
      <c r="AB77" s="75">
        <f>-STOA!P77</f>
        <v>-100</v>
      </c>
      <c r="AC77">
        <f t="shared" si="3"/>
        <v>8.7833007931430185</v>
      </c>
      <c r="AD77">
        <f t="shared" si="4"/>
        <v>815.91591865985959</v>
      </c>
      <c r="AE77">
        <f>'IDT-1'!F77</f>
        <v>-40.365000000000002</v>
      </c>
      <c r="AF77" s="24"/>
      <c r="AG77">
        <f t="shared" si="5"/>
        <v>775.55091865985958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-10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8.0340299999999996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58.712717929725464</v>
      </c>
      <c r="J78">
        <f>Bawana_RLNG!T78</f>
        <v>0</v>
      </c>
      <c r="K78">
        <f>Bawana_Spot!T78</f>
        <v>0</v>
      </c>
      <c r="L78">
        <f>TWOMCL!S78</f>
        <v>6.5862995167187854</v>
      </c>
      <c r="M78">
        <f>EDWPCL!W78</f>
        <v>0</v>
      </c>
      <c r="N78">
        <f>'MSW BWN'!W78</f>
        <v>5.365791999999999</v>
      </c>
      <c r="O78">
        <f>TPDDL_ISGS_exbus!DM78</f>
        <v>668.41818800655835</v>
      </c>
      <c r="P78" s="36">
        <v>19.309999999999999</v>
      </c>
      <c r="Q78" s="36">
        <v>7.72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179.29000000000002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0</v>
      </c>
      <c r="AB78" s="75">
        <f>-STOA!P78</f>
        <v>-100</v>
      </c>
      <c r="AC78">
        <f t="shared" si="3"/>
        <v>8.9406983803430204</v>
      </c>
      <c r="AD78">
        <f t="shared" si="4"/>
        <v>834.49632907265959</v>
      </c>
      <c r="AE78">
        <f>'IDT-1'!F78</f>
        <v>-60.546999999999997</v>
      </c>
      <c r="AF78" s="24"/>
      <c r="AG78">
        <f t="shared" si="5"/>
        <v>773.94932907265957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8.0340299999999996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58.712717929725464</v>
      </c>
      <c r="J79">
        <f>Bawana_RLNG!T79</f>
        <v>0</v>
      </c>
      <c r="K79">
        <f>Bawana_Spot!T79</f>
        <v>0</v>
      </c>
      <c r="L79">
        <f>TWOMCL!S79</f>
        <v>6.501136440202135</v>
      </c>
      <c r="M79">
        <f>EDWPCL!W79</f>
        <v>0</v>
      </c>
      <c r="N79">
        <f>'MSW BWN'!W79</f>
        <v>5.4160159999999991</v>
      </c>
      <c r="O79">
        <f>TPDDL_ISGS_exbus!DM79</f>
        <v>668.41818800655835</v>
      </c>
      <c r="P79" s="36">
        <v>19.309999999999999</v>
      </c>
      <c r="Q79" s="36">
        <v>7.72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193.16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0</v>
      </c>
      <c r="AB79" s="75">
        <f>-STOA!P79</f>
        <v>-100</v>
      </c>
      <c r="AC79">
        <f t="shared" si="3"/>
        <v>9.0569128921002786</v>
      </c>
      <c r="AD79">
        <f t="shared" si="4"/>
        <v>848.21517548438555</v>
      </c>
      <c r="AE79">
        <f>'IDT-1'!F79</f>
        <v>-60.546999999999997</v>
      </c>
      <c r="AF79" s="24"/>
      <c r="AG79">
        <f t="shared" si="5"/>
        <v>787.66817548438553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8.0340299999999996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58.712717929725464</v>
      </c>
      <c r="J80">
        <f>Bawana_RLNG!T80</f>
        <v>0</v>
      </c>
      <c r="K80">
        <f>Bawana_Spot!T80</f>
        <v>0</v>
      </c>
      <c r="L80">
        <f>TWOMCL!S80</f>
        <v>6.5862995167187854</v>
      </c>
      <c r="M80">
        <f>EDWPCL!W80</f>
        <v>0</v>
      </c>
      <c r="N80">
        <f>'MSW BWN'!W80</f>
        <v>5.3377600000000003</v>
      </c>
      <c r="O80">
        <f>TPDDL_ISGS_exbus!DM80</f>
        <v>653.32513114787764</v>
      </c>
      <c r="P80" s="36">
        <v>19.309999999999999</v>
      </c>
      <c r="Q80" s="36">
        <v>7.72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192.49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0</v>
      </c>
      <c r="AB80" s="75">
        <f>-STOA!P80</f>
        <v>-100</v>
      </c>
      <c r="AC80">
        <f t="shared" si="3"/>
        <v>8.92099365668121</v>
      </c>
      <c r="AD80">
        <f t="shared" si="4"/>
        <v>852.25494493764063</v>
      </c>
      <c r="AE80">
        <f>'IDT-1'!F80</f>
        <v>-69.195999999999998</v>
      </c>
      <c r="AF80" s="24"/>
      <c r="AG80">
        <f t="shared" si="5"/>
        <v>783.0589449376406</v>
      </c>
      <c r="AI80" s="34">
        <f>PXIL!J80</f>
        <v>0</v>
      </c>
      <c r="AJ80" s="34">
        <f>PXIL!P80</f>
        <v>0</v>
      </c>
      <c r="AK80" s="34">
        <f>RTM_IEX!J80</f>
        <v>9.66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8.0340299999999996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58.712717929725464</v>
      </c>
      <c r="J81">
        <f>Bawana_RLNG!T81</f>
        <v>0</v>
      </c>
      <c r="K81">
        <f>Bawana_Spot!T81</f>
        <v>0</v>
      </c>
      <c r="L81">
        <f>TWOMCL!S81</f>
        <v>6.5438708590679413</v>
      </c>
      <c r="M81">
        <f>EDWPCL!W81</f>
        <v>0</v>
      </c>
      <c r="N81">
        <f>'MSW BWN'!W81</f>
        <v>5.5842079999999994</v>
      </c>
      <c r="O81">
        <f>TPDDL_ISGS_exbus!DM81</f>
        <v>643.49946668778853</v>
      </c>
      <c r="P81" s="36">
        <v>19.53</v>
      </c>
      <c r="Q81" s="36">
        <v>7.72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191.62999999999997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0</v>
      </c>
      <c r="AB81" s="75">
        <f>-STOA!P81</f>
        <v>-100</v>
      </c>
      <c r="AC81">
        <f t="shared" si="3"/>
        <v>9.0374878376921934</v>
      </c>
      <c r="AD81">
        <f t="shared" si="4"/>
        <v>866.00680563888966</v>
      </c>
      <c r="AE81">
        <f>'IDT-1'!F81</f>
        <v>-80.728999999999999</v>
      </c>
      <c r="AF81" s="24"/>
      <c r="AG81">
        <f t="shared" si="5"/>
        <v>785.27780563888962</v>
      </c>
      <c r="AI81" s="34">
        <f>PXIL!J81</f>
        <v>0</v>
      </c>
      <c r="AJ81" s="34">
        <f>PXIL!P81</f>
        <v>0</v>
      </c>
      <c r="AK81" s="34">
        <f>RTM_IEX!J81</f>
        <v>33.79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8.0340299999999996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58.712717929725464</v>
      </c>
      <c r="J82">
        <f>Bawana_RLNG!T82</f>
        <v>0</v>
      </c>
      <c r="K82">
        <f>Bawana_Spot!T82</f>
        <v>0</v>
      </c>
      <c r="L82">
        <f>TWOMCL!S82</f>
        <v>6.5862995167187854</v>
      </c>
      <c r="M82">
        <f>EDWPCL!W82</f>
        <v>0</v>
      </c>
      <c r="N82">
        <f>'MSW BWN'!W82</f>
        <v>5.1975999999999996</v>
      </c>
      <c r="O82">
        <f>TPDDL_ISGS_exbus!DM82</f>
        <v>636.70383936612791</v>
      </c>
      <c r="P82" s="36">
        <v>19.53</v>
      </c>
      <c r="Q82" s="36">
        <v>7.72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191.12999999999997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0</v>
      </c>
      <c r="AB82" s="75">
        <f>-STOA!P82</f>
        <v>-100</v>
      </c>
      <c r="AC82">
        <f t="shared" si="3"/>
        <v>9.0138854617145121</v>
      </c>
      <c r="AD82">
        <f t="shared" si="4"/>
        <v>863.22060135085769</v>
      </c>
      <c r="AE82">
        <f>'IDT-1'!F82</f>
        <v>-88.802000000000007</v>
      </c>
      <c r="AF82" s="24"/>
      <c r="AG82">
        <f t="shared" si="5"/>
        <v>774.41860135085767</v>
      </c>
      <c r="AI82" s="34">
        <f>PXIL!J82</f>
        <v>0</v>
      </c>
      <c r="AJ82" s="34">
        <f>PXIL!P82</f>
        <v>0</v>
      </c>
      <c r="AK82" s="34">
        <f>RTM_IEX!J82</f>
        <v>38.619999999999997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8.0340299999999996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58.712717929725464</v>
      </c>
      <c r="J83">
        <f>Bawana_RLNG!T83</f>
        <v>0</v>
      </c>
      <c r="K83">
        <f>Bawana_Spot!T83</f>
        <v>0</v>
      </c>
      <c r="L83">
        <f>TWOMCL!S83</f>
        <v>6.5862995167187854</v>
      </c>
      <c r="M83">
        <f>EDWPCL!W83</f>
        <v>0</v>
      </c>
      <c r="N83">
        <f>'MSW BWN'!W83</f>
        <v>5.2816960000000002</v>
      </c>
      <c r="O83">
        <f>TPDDL_ISGS_exbus!DM83</f>
        <v>629.52682249007194</v>
      </c>
      <c r="P83" s="36">
        <v>19.309999999999999</v>
      </c>
      <c r="Q83" s="36">
        <v>7.72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190.01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0</v>
      </c>
      <c r="AB83" s="75">
        <f>-STOA!P83</f>
        <v>-200</v>
      </c>
      <c r="AC83">
        <f t="shared" si="3"/>
        <v>9.8713086988445475</v>
      </c>
      <c r="AD83">
        <f t="shared" si="4"/>
        <v>763.59025723767149</v>
      </c>
      <c r="AE83">
        <f>'IDT-1'!F83</f>
        <v>0</v>
      </c>
      <c r="AF83" s="24"/>
      <c r="AG83">
        <f t="shared" si="5"/>
        <v>763.59025723767149</v>
      </c>
      <c r="AI83" s="34">
        <f>PXIL!J83</f>
        <v>0</v>
      </c>
      <c r="AJ83" s="34">
        <f>PXIL!P83</f>
        <v>0</v>
      </c>
      <c r="AK83" s="34">
        <f>RTM_IEX!J83</f>
        <v>48.28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8.0340299999999996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58.712717929725464</v>
      </c>
      <c r="J84">
        <f>Bawana_RLNG!T84</f>
        <v>0</v>
      </c>
      <c r="K84">
        <f>Bawana_Spot!T84</f>
        <v>0</v>
      </c>
      <c r="L84">
        <f>TWOMCL!S84</f>
        <v>6.5862995167187854</v>
      </c>
      <c r="M84">
        <f>EDWPCL!W84</f>
        <v>0</v>
      </c>
      <c r="N84">
        <f>'MSW BWN'!W84</f>
        <v>5.3038879999999997</v>
      </c>
      <c r="O84">
        <f>TPDDL_ISGS_exbus!DM84</f>
        <v>622.66576129627128</v>
      </c>
      <c r="P84" s="36">
        <v>19.309999999999999</v>
      </c>
      <c r="Q84" s="36">
        <v>7.72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190.34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0</v>
      </c>
      <c r="AB84" s="75">
        <f>-STOA!P84</f>
        <v>-200</v>
      </c>
      <c r="AC84">
        <f t="shared" si="3"/>
        <v>9.7354901976166222</v>
      </c>
      <c r="AD84">
        <f t="shared" si="4"/>
        <v>747.55720654509889</v>
      </c>
      <c r="AE84">
        <f>'IDT-1'!F84</f>
        <v>0</v>
      </c>
      <c r="AF84" s="24"/>
      <c r="AG84">
        <f t="shared" si="5"/>
        <v>747.55720654509889</v>
      </c>
      <c r="AI84" s="34">
        <f>PXIL!J84</f>
        <v>0</v>
      </c>
      <c r="AJ84" s="34">
        <f>PXIL!P84</f>
        <v>0</v>
      </c>
      <c r="AK84" s="34">
        <f>RTM_IEX!J84</f>
        <v>38.619999999999997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8.0340299999999996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58.712717929725464</v>
      </c>
      <c r="J85">
        <f>Bawana_RLNG!T85</f>
        <v>0</v>
      </c>
      <c r="K85">
        <f>Bawana_Spot!T85</f>
        <v>0</v>
      </c>
      <c r="L85">
        <f>TWOMCL!S85</f>
        <v>6.5862995167187854</v>
      </c>
      <c r="M85">
        <f>EDWPCL!W85</f>
        <v>0</v>
      </c>
      <c r="N85">
        <f>'MSW BWN'!W85</f>
        <v>5.3599519999999998</v>
      </c>
      <c r="O85">
        <f>TPDDL_ISGS_exbus!DM85</f>
        <v>620.65043662602216</v>
      </c>
      <c r="P85" s="36">
        <v>72.5667069020284</v>
      </c>
      <c r="Q85" s="36">
        <v>7.72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190.65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0</v>
      </c>
      <c r="AB85" s="75">
        <f>-STOA!P85</f>
        <v>-200</v>
      </c>
      <c r="AC85">
        <f t="shared" si="3"/>
        <v>10.087932745963569</v>
      </c>
      <c r="AD85">
        <f t="shared" si="4"/>
        <v>789.16221022853119</v>
      </c>
      <c r="AE85">
        <f>'IDT-1'!F85</f>
        <v>0</v>
      </c>
      <c r="AF85" s="24"/>
      <c r="AG85">
        <f t="shared" si="5"/>
        <v>789.16221022853119</v>
      </c>
      <c r="AI85" s="34">
        <f>PXIL!J85</f>
        <v>0</v>
      </c>
      <c r="AJ85" s="34">
        <f>PXIL!P85</f>
        <v>0</v>
      </c>
      <c r="AK85" s="34">
        <f>RTM_IEX!J85</f>
        <v>28.97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8.0340299999999996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58.712717929725464</v>
      </c>
      <c r="J86">
        <f>Bawana_RLNG!T86</f>
        <v>0</v>
      </c>
      <c r="K86">
        <f>Bawana_Spot!T86</f>
        <v>0</v>
      </c>
      <c r="L86">
        <f>TWOMCL!S86</f>
        <v>6.5862995167187854</v>
      </c>
      <c r="M86">
        <f>EDWPCL!W86</f>
        <v>0</v>
      </c>
      <c r="N86">
        <f>'MSW BWN'!W86</f>
        <v>5.3202399999999992</v>
      </c>
      <c r="O86">
        <f>TPDDL_ISGS_exbus!DM86</f>
        <v>620.65043662602216</v>
      </c>
      <c r="P86" s="36">
        <v>75.009999999999991</v>
      </c>
      <c r="Q86" s="36">
        <v>7.72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190.65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0</v>
      </c>
      <c r="AB86" s="75">
        <f>-STOA!P86</f>
        <v>-200</v>
      </c>
      <c r="AC86">
        <f t="shared" si="3"/>
        <v>9.9864068271865296</v>
      </c>
      <c r="AD86">
        <f t="shared" si="4"/>
        <v>777.17731724527982</v>
      </c>
      <c r="AE86">
        <f>'IDT-1'!F86</f>
        <v>0</v>
      </c>
      <c r="AF86" s="24"/>
      <c r="AG86">
        <f t="shared" si="5"/>
        <v>777.17731724527982</v>
      </c>
      <c r="AI86" s="34">
        <f>PXIL!J86</f>
        <v>0</v>
      </c>
      <c r="AJ86" s="34">
        <f>PXIL!P86</f>
        <v>0</v>
      </c>
      <c r="AK86" s="34">
        <f>RTM_IEX!J86</f>
        <v>14.48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8.0340299999999996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6.3885783267827083</v>
      </c>
      <c r="M87">
        <f>EDWPCL!W87</f>
        <v>0</v>
      </c>
      <c r="N87">
        <f>'MSW BWN'!W87</f>
        <v>5.3319199999999993</v>
      </c>
      <c r="O87">
        <f>TPDDL_ISGS_exbus!DM87</f>
        <v>614.93193829305824</v>
      </c>
      <c r="P87" s="36">
        <v>75.009999999999991</v>
      </c>
      <c r="Q87" s="36">
        <v>7.72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190.57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0</v>
      </c>
      <c r="AB87" s="75">
        <f>-STOA!P87</f>
        <v>-200</v>
      </c>
      <c r="AC87">
        <f t="shared" si="3"/>
        <v>9.8145046951941701</v>
      </c>
      <c r="AD87">
        <f t="shared" si="4"/>
        <v>756.88467985437217</v>
      </c>
      <c r="AE87">
        <f>'IDT-1'!F87</f>
        <v>0</v>
      </c>
      <c r="AF87" s="24"/>
      <c r="AG87">
        <f t="shared" si="5"/>
        <v>756.88467985437217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8.0340299999999996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6.4743368893879865</v>
      </c>
      <c r="M88">
        <f>EDWPCL!W88</f>
        <v>0</v>
      </c>
      <c r="N88">
        <f>'MSW BWN'!W88</f>
        <v>5.365791999999999</v>
      </c>
      <c r="O88">
        <f>TPDDL_ISGS_exbus!DM88</f>
        <v>611.3649282891638</v>
      </c>
      <c r="P88" s="36">
        <v>75.009999999999991</v>
      </c>
      <c r="Q88" s="36">
        <v>7.72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191.40999999999997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0</v>
      </c>
      <c r="AB88" s="75">
        <f>-STOA!P88</f>
        <v>-200</v>
      </c>
      <c r="AC88">
        <f t="shared" si="3"/>
        <v>9.7926027078873403</v>
      </c>
      <c r="AD88">
        <f t="shared" si="4"/>
        <v>754.29920240038985</v>
      </c>
      <c r="AE88">
        <f>'IDT-1'!F88</f>
        <v>0</v>
      </c>
      <c r="AF88" s="24"/>
      <c r="AG88">
        <f t="shared" si="5"/>
        <v>754.29920240038985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8.0340299999999996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6.5862995167187854</v>
      </c>
      <c r="M89">
        <f>EDWPCL!W89</f>
        <v>0</v>
      </c>
      <c r="N89">
        <f>'MSW BWN'!W89</f>
        <v>5.3260799999999984</v>
      </c>
      <c r="O89">
        <f>TPDDL_ISGS_exbus!DM89</f>
        <v>611.3649282891638</v>
      </c>
      <c r="P89" s="36">
        <v>75.009999999999991</v>
      </c>
      <c r="Q89" s="36">
        <v>7.72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192.07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0</v>
      </c>
      <c r="AB89" s="75">
        <f>-STOA!P89</f>
        <v>-200</v>
      </c>
      <c r="AC89">
        <f t="shared" si="3"/>
        <v>10.042101613156918</v>
      </c>
      <c r="AD89">
        <f t="shared" si="4"/>
        <v>783.75195412245114</v>
      </c>
      <c r="AE89">
        <f>'IDT-1'!F89</f>
        <v>0</v>
      </c>
      <c r="AF89" s="24"/>
      <c r="AG89">
        <f t="shared" si="5"/>
        <v>783.75195412245114</v>
      </c>
      <c r="AI89" s="34">
        <f>PXIL!J89</f>
        <v>0</v>
      </c>
      <c r="AJ89" s="34">
        <f>PXIL!P89</f>
        <v>0</v>
      </c>
      <c r="AK89" s="34">
        <f>RTM_IEX!J89</f>
        <v>28.97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8.0340299999999996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6.3704705221785538</v>
      </c>
      <c r="M90">
        <f>EDWPCL!W90</f>
        <v>0</v>
      </c>
      <c r="N90">
        <f>'MSW BWN'!W90</f>
        <v>5.3319199999999993</v>
      </c>
      <c r="O90">
        <f>TPDDL_ISGS_exbus!DM90</f>
        <v>607.20395544570385</v>
      </c>
      <c r="P90" s="36">
        <v>75.009999999999991</v>
      </c>
      <c r="Q90" s="36">
        <v>7.72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192.73999999999998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0</v>
      </c>
      <c r="AB90" s="75">
        <f>-STOA!P90</f>
        <v>-200</v>
      </c>
      <c r="AC90">
        <f t="shared" si="3"/>
        <v>9.9298695337177172</v>
      </c>
      <c r="AD90">
        <f t="shared" si="4"/>
        <v>770.50322436389013</v>
      </c>
      <c r="AE90">
        <f>'IDT-1'!F90</f>
        <v>0</v>
      </c>
      <c r="AF90" s="24"/>
      <c r="AG90">
        <f t="shared" si="5"/>
        <v>770.50322436389013</v>
      </c>
      <c r="AI90" s="34">
        <f>PXIL!J90</f>
        <v>0</v>
      </c>
      <c r="AJ90" s="34">
        <f>PXIL!P90</f>
        <v>0</v>
      </c>
      <c r="AK90" s="34">
        <f>RTM_IEX!J90</f>
        <v>19.309999999999999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8.0340299999999996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6.5862995167187854</v>
      </c>
      <c r="M91">
        <f>EDWPCL!W91</f>
        <v>0</v>
      </c>
      <c r="N91">
        <f>'MSW BWN'!W91</f>
        <v>5.3704639999999984</v>
      </c>
      <c r="O91">
        <f>TPDDL_ISGS_exbus!DM91</f>
        <v>593.14798595804496</v>
      </c>
      <c r="P91" s="36">
        <v>48.277598726748238</v>
      </c>
      <c r="Q91" s="36">
        <v>7.72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193.31999999999996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0</v>
      </c>
      <c r="AB91" s="75">
        <f>-STOA!P91</f>
        <v>-200</v>
      </c>
      <c r="AC91">
        <f t="shared" si="3"/>
        <v>9.5942559524802071</v>
      </c>
      <c r="AD91">
        <f t="shared" si="4"/>
        <v>730.88484017875714</v>
      </c>
      <c r="AE91">
        <f>'IDT-1'!F91</f>
        <v>0</v>
      </c>
      <c r="AF91" s="24"/>
      <c r="AG91">
        <f t="shared" si="5"/>
        <v>730.88484017875714</v>
      </c>
      <c r="AI91" s="34">
        <f>PXIL!J91</f>
        <v>0</v>
      </c>
      <c r="AJ91" s="34">
        <f>PXIL!P91</f>
        <v>0</v>
      </c>
      <c r="AK91" s="34">
        <f>RTM_IEX!J91</f>
        <v>19.309999999999999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8.0340299999999996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6.5702358225715898</v>
      </c>
      <c r="M92">
        <f>EDWPCL!W92</f>
        <v>0</v>
      </c>
      <c r="N92">
        <f>'MSW BWN'!W92</f>
        <v>5.1578879999999998</v>
      </c>
      <c r="O92">
        <f>TPDDL_ISGS_exbus!DM92</f>
        <v>593.14798595804496</v>
      </c>
      <c r="P92" s="36">
        <v>48.277598726748238</v>
      </c>
      <c r="Q92" s="36">
        <v>7.72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193.98999999999995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0</v>
      </c>
      <c r="AB92" s="75">
        <f>-STOA!P92</f>
        <v>-200</v>
      </c>
      <c r="AC92">
        <f t="shared" si="3"/>
        <v>9.5169033790493724</v>
      </c>
      <c r="AD92">
        <f t="shared" si="4"/>
        <v>721.75355305804089</v>
      </c>
      <c r="AE92">
        <f>'IDT-1'!F92</f>
        <v>0</v>
      </c>
      <c r="AF92" s="24"/>
      <c r="AG92">
        <f t="shared" si="5"/>
        <v>721.75355305804089</v>
      </c>
      <c r="AI92" s="34">
        <f>PXIL!J92</f>
        <v>0</v>
      </c>
      <c r="AJ92" s="34">
        <f>PXIL!P92</f>
        <v>0</v>
      </c>
      <c r="AK92" s="34">
        <f>RTM_IEX!J92</f>
        <v>9.66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8.0340299999999996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6.5862995167187854</v>
      </c>
      <c r="M93">
        <f>EDWPCL!W93</f>
        <v>0</v>
      </c>
      <c r="N93">
        <f>'MSW BWN'!W93</f>
        <v>4.9394719999999994</v>
      </c>
      <c r="O93">
        <f>TPDDL_ISGS_exbus!DM93</f>
        <v>593.14818997484838</v>
      </c>
      <c r="P93" s="36">
        <v>48.277598726748238</v>
      </c>
      <c r="Q93" s="36">
        <v>7.72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194.64999999999998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0</v>
      </c>
      <c r="AB93" s="75">
        <f>-STOA!P93</f>
        <v>-200</v>
      </c>
      <c r="AC93">
        <f t="shared" si="3"/>
        <v>9.5207493334213549</v>
      </c>
      <c r="AD93">
        <f t="shared" si="4"/>
        <v>722.20755881461946</v>
      </c>
      <c r="AE93">
        <f>'IDT-1'!F93</f>
        <v>0</v>
      </c>
      <c r="AF93" s="24"/>
      <c r="AG93">
        <f t="shared" si="5"/>
        <v>722.20755881461946</v>
      </c>
      <c r="AI93" s="34">
        <f>PXIL!J93</f>
        <v>0</v>
      </c>
      <c r="AJ93" s="34">
        <f>PXIL!P93</f>
        <v>0</v>
      </c>
      <c r="AK93" s="34">
        <f>RTM_IEX!J93</f>
        <v>9.66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8.0340299999999996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6.3041235261089286</v>
      </c>
      <c r="M94">
        <f>EDWPCL!W94</f>
        <v>0</v>
      </c>
      <c r="N94">
        <f>'MSW BWN'!W94</f>
        <v>5.208111999999999</v>
      </c>
      <c r="O94">
        <f>TPDDL_ISGS_exbus!DM94</f>
        <v>582.78355730166663</v>
      </c>
      <c r="P94" s="36">
        <v>19.309999999999999</v>
      </c>
      <c r="Q94" s="36">
        <v>7.72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194.98999999999995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0</v>
      </c>
      <c r="AB94" s="75">
        <f>-STOA!P94</f>
        <v>-200</v>
      </c>
      <c r="AC94">
        <f t="shared" si="3"/>
        <v>9.3957928873408214</v>
      </c>
      <c r="AD94">
        <f t="shared" si="4"/>
        <v>707.45674787016014</v>
      </c>
      <c r="AE94">
        <f>'IDT-1'!F94</f>
        <v>0</v>
      </c>
      <c r="AF94" s="24"/>
      <c r="AG94">
        <f t="shared" si="5"/>
        <v>707.45674787016014</v>
      </c>
      <c r="AI94" s="34">
        <f>PXIL!J94</f>
        <v>0</v>
      </c>
      <c r="AJ94" s="34">
        <f>PXIL!P94</f>
        <v>0</v>
      </c>
      <c r="AK94" s="34">
        <f>RTM_IEX!J94</f>
        <v>33.79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8.0340299999999996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6.3659797866367223</v>
      </c>
      <c r="M95">
        <f>EDWPCL!W95</f>
        <v>0</v>
      </c>
      <c r="N95">
        <f>'MSW BWN'!W95</f>
        <v>5.1356959999999994</v>
      </c>
      <c r="O95">
        <f>TPDDL_ISGS_exbus!DM95</f>
        <v>585.03907345264133</v>
      </c>
      <c r="P95" s="36">
        <v>19.309999999999999</v>
      </c>
      <c r="Q95" s="36">
        <v>7.72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197.67999999999998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0</v>
      </c>
      <c r="AB95" s="75">
        <f>-STOA!P95</f>
        <v>-200</v>
      </c>
      <c r="AC95">
        <f t="shared" si="3"/>
        <v>9.3561865211974418</v>
      </c>
      <c r="AD95">
        <f t="shared" si="4"/>
        <v>702.78131064780598</v>
      </c>
      <c r="AE95">
        <f>'IDT-1'!F95</f>
        <v>0</v>
      </c>
      <c r="AF95" s="24"/>
      <c r="AG95">
        <f t="shared" si="5"/>
        <v>702.78131064780598</v>
      </c>
      <c r="AI95" s="34">
        <f>PXIL!J95</f>
        <v>0</v>
      </c>
      <c r="AJ95" s="34">
        <f>PXIL!P95</f>
        <v>0</v>
      </c>
      <c r="AK95" s="34">
        <f>RTM_IEX!J95</f>
        <v>24.14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8.0340299999999996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6.5556047164514331</v>
      </c>
      <c r="M96">
        <f>EDWPCL!W96</f>
        <v>0</v>
      </c>
      <c r="N96">
        <f>'MSW BWN'!W96</f>
        <v>4.9277919999999993</v>
      </c>
      <c r="O96">
        <f>TPDDL_ISGS_exbus!DM96</f>
        <v>582.63687384437515</v>
      </c>
      <c r="P96" s="36">
        <v>19.309999999999999</v>
      </c>
      <c r="Q96" s="36">
        <v>7.72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204.74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0</v>
      </c>
      <c r="AB96" s="75">
        <f>-STOA!P96</f>
        <v>-200</v>
      </c>
      <c r="AC96">
        <f t="shared" si="3"/>
        <v>9.2735265002984502</v>
      </c>
      <c r="AD96">
        <f t="shared" si="4"/>
        <v>693.02349199025355</v>
      </c>
      <c r="AE96">
        <f>'IDT-1'!F96</f>
        <v>0</v>
      </c>
      <c r="AF96" s="24"/>
      <c r="AG96">
        <f t="shared" si="5"/>
        <v>693.02349199025355</v>
      </c>
      <c r="AI96" s="34">
        <f>PXIL!J96</f>
        <v>0</v>
      </c>
      <c r="AJ96" s="34">
        <f>PXIL!P96</f>
        <v>0</v>
      </c>
      <c r="AK96" s="34">
        <f>RTM_IEX!J96</f>
        <v>9.66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8.0340299999999996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6.5862995167187854</v>
      </c>
      <c r="M97">
        <f>EDWPCL!W97</f>
        <v>0</v>
      </c>
      <c r="N97">
        <f>'MSW BWN'!W97</f>
        <v>5.258335999999999</v>
      </c>
      <c r="O97">
        <f>TPDDL_ISGS_exbus!DM97</f>
        <v>582.29537410328157</v>
      </c>
      <c r="P97" s="36">
        <v>19.309999999999999</v>
      </c>
      <c r="Q97" s="36">
        <v>7.72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213.56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0</v>
      </c>
      <c r="AB97" s="75">
        <f>-STOA!P97</f>
        <v>-200</v>
      </c>
      <c r="AC97">
        <f t="shared" si="3"/>
        <v>9.3937036742688438</v>
      </c>
      <c r="AD97">
        <f t="shared" si="4"/>
        <v>677.08305387545693</v>
      </c>
      <c r="AE97">
        <f>'IDT-1'!F97</f>
        <v>0</v>
      </c>
      <c r="AF97" s="24"/>
      <c r="AG97">
        <f t="shared" si="5"/>
        <v>677.08305387545693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-15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8.0340299999999996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6.4573879842784976</v>
      </c>
      <c r="M98">
        <f>EDWPCL!W98</f>
        <v>0</v>
      </c>
      <c r="N98">
        <f>'MSW BWN'!W98</f>
        <v>5.3319199999999993</v>
      </c>
      <c r="O98">
        <f>TPDDL_ISGS_exbus!DM98</f>
        <v>582.29537410328157</v>
      </c>
      <c r="P98" s="36">
        <v>19.309999999999999</v>
      </c>
      <c r="Q98" s="36">
        <v>7.72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212.89999999999998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0</v>
      </c>
      <c r="AB98" s="75">
        <f>-STOA!P98</f>
        <v>-200</v>
      </c>
      <c r="AC98">
        <f t="shared" si="3"/>
        <v>9.5147622888696848</v>
      </c>
      <c r="AD98">
        <f t="shared" si="4"/>
        <v>661.2466677284159</v>
      </c>
      <c r="AE98">
        <f>'IDT-1'!F98</f>
        <v>0</v>
      </c>
      <c r="AF98" s="24"/>
      <c r="AG98">
        <f t="shared" si="5"/>
        <v>661.2466677284159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-30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0.19281672000000002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1.4024457175593736</v>
      </c>
      <c r="J99">
        <f t="shared" si="6"/>
        <v>0</v>
      </c>
      <c r="K99">
        <f t="shared" si="6"/>
        <v>0</v>
      </c>
      <c r="L99">
        <f t="shared" si="6"/>
        <v>0.15631741077436401</v>
      </c>
      <c r="M99">
        <f t="shared" si="6"/>
        <v>0</v>
      </c>
      <c r="N99">
        <f t="shared" si="6"/>
        <v>0.128032072</v>
      </c>
      <c r="O99">
        <f t="shared" si="6"/>
        <v>14.800100732892</v>
      </c>
      <c r="P99" s="36">
        <f t="shared" si="6"/>
        <v>1.1766118845291873</v>
      </c>
      <c r="Q99" s="36">
        <f t="shared" si="6"/>
        <v>0.27988613379350891</v>
      </c>
      <c r="R99" s="38">
        <f>SUM(R3:R98)/4000</f>
        <v>0.23782626835733212</v>
      </c>
      <c r="S99" s="38">
        <f t="shared" si="6"/>
        <v>0</v>
      </c>
      <c r="T99" s="37">
        <f t="shared" si="6"/>
        <v>0.76427749999999983</v>
      </c>
      <c r="U99" s="37">
        <f t="shared" si="6"/>
        <v>5.3800761620000026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-7.0000000000000007E-2</v>
      </c>
      <c r="AA99" s="75">
        <f t="shared" si="6"/>
        <v>0</v>
      </c>
      <c r="AB99" s="75">
        <f t="shared" si="6"/>
        <v>-3.4</v>
      </c>
      <c r="AC99">
        <f t="shared" si="6"/>
        <v>0.23985794410159128</v>
      </c>
      <c r="AD99">
        <f t="shared" si="6"/>
        <v>20.762807657804156</v>
      </c>
      <c r="AE99">
        <f t="shared" si="6"/>
        <v>-0.101344</v>
      </c>
      <c r="AG99">
        <f t="shared" si="6"/>
        <v>20.66146365780417</v>
      </c>
      <c r="AI99">
        <f t="shared" si="6"/>
        <v>0</v>
      </c>
      <c r="AJ99">
        <f t="shared" si="6"/>
        <v>0</v>
      </c>
      <c r="AK99">
        <f t="shared" si="6"/>
        <v>0.24427499999999988</v>
      </c>
      <c r="AL99">
        <f t="shared" si="6"/>
        <v>-0.28999999999999998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45375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1.29762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0.95977039999999991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48.28</v>
      </c>
      <c r="AB3" s="75">
        <f>-STOA!Q3</f>
        <v>0</v>
      </c>
      <c r="AC3">
        <f>SUMIF(B3:AB3,"&gt;0")*$AC$2-SUMIF(B3:AB3,"&lt;0")*($AC$2/(1-$AC$2))+SUMIF(AI3:AR3,"&gt;0")*$AC$2-SUMIF(AI3:AR3,"&lt;0")*($AC$2/(1-$AC$2))</f>
        <v>0.83326573622773747</v>
      </c>
      <c r="AD3">
        <f>SUM(B3:AB3,AI3:AV3)-AC3</f>
        <v>98.365036195645771</v>
      </c>
      <c r="AE3">
        <f>'IDT-1'!E3</f>
        <v>0</v>
      </c>
      <c r="AF3" s="24"/>
      <c r="AG3">
        <f>SUM(AD3:AF3)</f>
        <v>98.365036195645771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28.97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1.29762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0.95081199999999977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48.28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0.83319048566773757</v>
      </c>
      <c r="AD4">
        <f t="shared" ref="AD4:AD67" si="1">SUM(B4:AB4,AI4:AV4)-AC4</f>
        <v>98.356153046205776</v>
      </c>
      <c r="AE4">
        <f>'IDT-1'!E4</f>
        <v>0</v>
      </c>
      <c r="AF4" s="24"/>
      <c r="AG4">
        <f t="shared" ref="AG4:AG67" si="2">SUM(AD4:AF4)</f>
        <v>98.356153046205776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28.97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1.29762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0.94796159999999974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48.28</v>
      </c>
      <c r="AB5" s="75">
        <f>-STOA!Q5</f>
        <v>0</v>
      </c>
      <c r="AC5">
        <f t="shared" si="0"/>
        <v>0.81687054230773759</v>
      </c>
      <c r="AD5">
        <f t="shared" si="1"/>
        <v>96.429622589565781</v>
      </c>
      <c r="AE5">
        <f>'IDT-1'!E5</f>
        <v>0</v>
      </c>
      <c r="AF5" s="24"/>
      <c r="AG5">
        <f t="shared" si="2"/>
        <v>96.429622589565781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27.03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1.29762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0.97727999999999982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48.28</v>
      </c>
      <c r="AB6" s="75">
        <f>-STOA!Q6</f>
        <v>0</v>
      </c>
      <c r="AC6">
        <f t="shared" si="0"/>
        <v>0.79284081686773755</v>
      </c>
      <c r="AD6">
        <f t="shared" si="1"/>
        <v>93.592970715005791</v>
      </c>
      <c r="AE6">
        <f>'IDT-1'!E6</f>
        <v>0</v>
      </c>
      <c r="AF6" s="24"/>
      <c r="AG6">
        <f t="shared" si="2"/>
        <v>93.592970715005791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24.14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1.29762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0.92637999999999976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48.28</v>
      </c>
      <c r="AB7" s="75">
        <f>-STOA!Q7</f>
        <v>0</v>
      </c>
      <c r="AC7">
        <f t="shared" si="0"/>
        <v>0.79241325686773745</v>
      </c>
      <c r="AD7">
        <f t="shared" si="1"/>
        <v>93.542498275005784</v>
      </c>
      <c r="AE7">
        <f>'IDT-1'!E7</f>
        <v>0</v>
      </c>
      <c r="AF7" s="24"/>
      <c r="AG7">
        <f t="shared" si="2"/>
        <v>93.542498275005784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24.14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1.29762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0.92637999999999976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48.28</v>
      </c>
      <c r="AB8" s="75">
        <f>-STOA!Q8</f>
        <v>0</v>
      </c>
      <c r="AC8">
        <f t="shared" si="0"/>
        <v>0.78426525686773751</v>
      </c>
      <c r="AD8">
        <f t="shared" si="1"/>
        <v>92.580646275005776</v>
      </c>
      <c r="AE8">
        <f>'IDT-1'!E8</f>
        <v>0</v>
      </c>
      <c r="AF8" s="24"/>
      <c r="AG8">
        <f t="shared" si="2"/>
        <v>92.580646275005776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23.17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1.29762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0.95569839999999984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48.28</v>
      </c>
      <c r="AB9" s="75">
        <f>-STOA!Q9</f>
        <v>0</v>
      </c>
      <c r="AC9">
        <f t="shared" si="0"/>
        <v>0.78451153142773755</v>
      </c>
      <c r="AD9">
        <f t="shared" si="1"/>
        <v>92.609718400445786</v>
      </c>
      <c r="AE9">
        <f>'IDT-1'!E9</f>
        <v>0</v>
      </c>
      <c r="AF9" s="24"/>
      <c r="AG9">
        <f t="shared" si="2"/>
        <v>92.609718400445786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23.17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1.29762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0.92149359999999969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48.28</v>
      </c>
      <c r="AB10" s="75">
        <f>-STOA!Q10</f>
        <v>0</v>
      </c>
      <c r="AC10">
        <f t="shared" si="0"/>
        <v>0.77616021110773747</v>
      </c>
      <c r="AD10">
        <f t="shared" si="1"/>
        <v>91.623864920765783</v>
      </c>
      <c r="AE10">
        <f>'IDT-1'!E10</f>
        <v>0</v>
      </c>
      <c r="AF10" s="24"/>
      <c r="AG10">
        <f t="shared" si="2"/>
        <v>91.623864920765783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22.21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1.29762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0.88830679999999984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48.28</v>
      </c>
      <c r="AB11" s="75">
        <f>-STOA!Q11</f>
        <v>0</v>
      </c>
      <c r="AC11">
        <f t="shared" si="0"/>
        <v>0.76764944198773755</v>
      </c>
      <c r="AD11">
        <f t="shared" si="1"/>
        <v>90.619188889885777</v>
      </c>
      <c r="AE11">
        <f>'IDT-1'!E11</f>
        <v>0</v>
      </c>
      <c r="AF11" s="24"/>
      <c r="AG11">
        <f t="shared" si="2"/>
        <v>90.619188889885777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21.23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1.29762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0.90113359999999987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48.28</v>
      </c>
      <c r="AB12" s="75">
        <f>-STOA!Q12</f>
        <v>0</v>
      </c>
      <c r="AC12">
        <f t="shared" si="0"/>
        <v>0.76784118710773752</v>
      </c>
      <c r="AD12">
        <f t="shared" si="1"/>
        <v>90.64182394476579</v>
      </c>
      <c r="AE12">
        <f>'IDT-1'!E12</f>
        <v>0</v>
      </c>
      <c r="AF12" s="24"/>
      <c r="AG12">
        <f t="shared" si="2"/>
        <v>90.64182394476579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21.24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1.29762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0.93228439999999979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48.28</v>
      </c>
      <c r="AB13" s="75">
        <f>-STOA!Q13</f>
        <v>0</v>
      </c>
      <c r="AC13">
        <f t="shared" si="0"/>
        <v>0.75189085382773757</v>
      </c>
      <c r="AD13">
        <f t="shared" si="1"/>
        <v>88.758925078045792</v>
      </c>
      <c r="AE13">
        <f>'IDT-1'!E13</f>
        <v>0</v>
      </c>
      <c r="AF13" s="24"/>
      <c r="AG13">
        <f t="shared" si="2"/>
        <v>88.758925078045792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19.309999999999999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1.29762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0.91579279999999985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48.28</v>
      </c>
      <c r="AB14" s="75">
        <f>-STOA!Q14</f>
        <v>0</v>
      </c>
      <c r="AC14">
        <f t="shared" si="0"/>
        <v>0.75175232438773743</v>
      </c>
      <c r="AD14">
        <f t="shared" si="1"/>
        <v>88.742572007485776</v>
      </c>
      <c r="AE14">
        <f>'IDT-1'!E14</f>
        <v>0</v>
      </c>
      <c r="AF14" s="24"/>
      <c r="AG14">
        <f t="shared" si="2"/>
        <v>88.742572007485776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19.309999999999999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1.29762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0.92556559999999988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48.28</v>
      </c>
      <c r="AB15" s="75">
        <f>-STOA!Q15</f>
        <v>0</v>
      </c>
      <c r="AC15">
        <f t="shared" si="0"/>
        <v>0.75183441590773759</v>
      </c>
      <c r="AD15">
        <f t="shared" si="1"/>
        <v>88.752262715965784</v>
      </c>
      <c r="AE15">
        <f>'IDT-1'!E15</f>
        <v>0</v>
      </c>
      <c r="AF15" s="24"/>
      <c r="AG15">
        <f t="shared" si="2"/>
        <v>88.752262715965784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19.309999999999999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1.29762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0.89909759999999994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48.28</v>
      </c>
      <c r="AB16" s="75">
        <f>-STOA!Q16</f>
        <v>0</v>
      </c>
      <c r="AC16">
        <f t="shared" si="0"/>
        <v>0.7434640847077375</v>
      </c>
      <c r="AD16">
        <f t="shared" si="1"/>
        <v>87.76416504716579</v>
      </c>
      <c r="AE16">
        <f>'IDT-1'!E16</f>
        <v>0</v>
      </c>
      <c r="AF16" s="24"/>
      <c r="AG16">
        <f t="shared" si="2"/>
        <v>87.76416504716579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18.34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1.29762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0.90601999999999994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48.28</v>
      </c>
      <c r="AB17" s="75">
        <f>-STOA!Q17</f>
        <v>0</v>
      </c>
      <c r="AC17">
        <f t="shared" si="0"/>
        <v>0.74352223286773744</v>
      </c>
      <c r="AD17">
        <f t="shared" si="1"/>
        <v>87.771029299005789</v>
      </c>
      <c r="AE17">
        <f>'IDT-1'!E17</f>
        <v>0</v>
      </c>
      <c r="AF17" s="24"/>
      <c r="AG17">
        <f t="shared" si="2"/>
        <v>87.771029299005789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18.34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1.29762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0.91579279999999985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48.28</v>
      </c>
      <c r="AB18" s="75">
        <f>-STOA!Q18</f>
        <v>0</v>
      </c>
      <c r="AC18">
        <f t="shared" si="0"/>
        <v>0.74360432438773738</v>
      </c>
      <c r="AD18">
        <f t="shared" si="1"/>
        <v>87.780720007485783</v>
      </c>
      <c r="AE18">
        <f>'IDT-1'!E18</f>
        <v>0</v>
      </c>
      <c r="AF18" s="24"/>
      <c r="AG18">
        <f t="shared" si="2"/>
        <v>87.780720007485783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18.34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1.29762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0.91477479999999989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48.28</v>
      </c>
      <c r="AB19" s="75">
        <f>-STOA!Q19</f>
        <v>0</v>
      </c>
      <c r="AC19">
        <f t="shared" si="0"/>
        <v>0.73553177318773755</v>
      </c>
      <c r="AD19">
        <f t="shared" si="1"/>
        <v>86.827774558685789</v>
      </c>
      <c r="AE19">
        <f>'IDT-1'!E19</f>
        <v>0</v>
      </c>
      <c r="AF19" s="24"/>
      <c r="AG19">
        <f t="shared" si="2"/>
        <v>86.827774558685789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17.38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1.29762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0.93330239999999975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48.28</v>
      </c>
      <c r="AB20" s="75">
        <f>-STOA!Q20</f>
        <v>0</v>
      </c>
      <c r="AC20">
        <f t="shared" si="0"/>
        <v>0.73568740502773755</v>
      </c>
      <c r="AD20">
        <f t="shared" si="1"/>
        <v>86.846146526845786</v>
      </c>
      <c r="AE20">
        <f>'IDT-1'!E20</f>
        <v>0</v>
      </c>
      <c r="AF20" s="24"/>
      <c r="AG20">
        <f t="shared" si="2"/>
        <v>86.846146526845786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17.38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1.29762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0.92556559999999988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48.28</v>
      </c>
      <c r="AB21" s="75">
        <f>-STOA!Q21</f>
        <v>0</v>
      </c>
      <c r="AC21">
        <f t="shared" si="0"/>
        <v>0.73562241590773758</v>
      </c>
      <c r="AD21">
        <f t="shared" si="1"/>
        <v>86.838474715965773</v>
      </c>
      <c r="AE21">
        <f>'IDT-1'!E21</f>
        <v>0</v>
      </c>
      <c r="AF21" s="24"/>
      <c r="AG21">
        <f t="shared" si="2"/>
        <v>86.838474715965773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17.38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1.29762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0.93717079999999986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48.28</v>
      </c>
      <c r="AB22" s="75">
        <f>-STOA!Q22</f>
        <v>0</v>
      </c>
      <c r="AC22">
        <f t="shared" si="0"/>
        <v>0.73571989958773754</v>
      </c>
      <c r="AD22">
        <f t="shared" si="1"/>
        <v>86.849982432285785</v>
      </c>
      <c r="AE22">
        <f>'IDT-1'!E22</f>
        <v>0</v>
      </c>
      <c r="AF22" s="24"/>
      <c r="AG22">
        <f t="shared" si="2"/>
        <v>86.849982432285785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17.38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1.29762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0.93432039999999983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48.28</v>
      </c>
      <c r="AB23" s="75">
        <f>-STOA!Q23</f>
        <v>0</v>
      </c>
      <c r="AC23">
        <f t="shared" si="0"/>
        <v>0.73569595622773754</v>
      </c>
      <c r="AD23">
        <f t="shared" si="1"/>
        <v>86.847155975645776</v>
      </c>
      <c r="AE23">
        <f>'IDT-1'!E23</f>
        <v>0</v>
      </c>
      <c r="AF23" s="24"/>
      <c r="AG23">
        <f t="shared" si="2"/>
        <v>86.847155975645776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17.38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1.29762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0.95182999999999984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48.28</v>
      </c>
      <c r="AB24" s="75">
        <f>-STOA!Q24</f>
        <v>0</v>
      </c>
      <c r="AC24">
        <f t="shared" si="0"/>
        <v>0.73584303686773755</v>
      </c>
      <c r="AD24">
        <f t="shared" si="1"/>
        <v>86.864518495005782</v>
      </c>
      <c r="AE24">
        <f>'IDT-1'!E24</f>
        <v>0</v>
      </c>
      <c r="AF24" s="24"/>
      <c r="AG24">
        <f t="shared" si="2"/>
        <v>86.864518495005782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17.38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1.29762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0.93126639999999983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48.28</v>
      </c>
      <c r="AB25" s="75">
        <f>-STOA!Q25</f>
        <v>0</v>
      </c>
      <c r="AC25">
        <f t="shared" si="0"/>
        <v>0.73567030262773758</v>
      </c>
      <c r="AD25">
        <f t="shared" si="1"/>
        <v>86.844127629245776</v>
      </c>
      <c r="AE25">
        <f>'IDT-1'!E25</f>
        <v>0</v>
      </c>
      <c r="AF25" s="24"/>
      <c r="AG25">
        <f t="shared" si="2"/>
        <v>86.844127629245776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17.38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1.29762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0.92251159999999977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48.28</v>
      </c>
      <c r="AB26" s="75">
        <f>-STOA!Q26</f>
        <v>0</v>
      </c>
      <c r="AC26">
        <f t="shared" si="0"/>
        <v>0.73559676230773763</v>
      </c>
      <c r="AD26">
        <f t="shared" si="1"/>
        <v>86.835446369565787</v>
      </c>
      <c r="AE26">
        <f>'IDT-1'!E26</f>
        <v>0</v>
      </c>
      <c r="AF26" s="24"/>
      <c r="AG26">
        <f t="shared" si="2"/>
        <v>86.835446369565787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17.38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1.29762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19.059999999999999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0.95284799999999981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48.28</v>
      </c>
      <c r="AB27" s="75">
        <f>-STOA!Q27</f>
        <v>0</v>
      </c>
      <c r="AC27">
        <f t="shared" si="0"/>
        <v>0.74676393119999995</v>
      </c>
      <c r="AD27">
        <f t="shared" si="1"/>
        <v>88.15370406880001</v>
      </c>
      <c r="AE27">
        <f>'IDT-1'!E27</f>
        <v>0</v>
      </c>
      <c r="AF27" s="24"/>
      <c r="AG27">
        <f t="shared" si="2"/>
        <v>88.15370406880001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19.309999999999999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1.29762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19.059999999999999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0.96465679999999987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48.28</v>
      </c>
      <c r="AB28" s="75">
        <f>-STOA!Q28</f>
        <v>0</v>
      </c>
      <c r="AC28">
        <f t="shared" si="0"/>
        <v>0.75501112512000002</v>
      </c>
      <c r="AD28">
        <f t="shared" si="1"/>
        <v>89.127265674879993</v>
      </c>
      <c r="AE28">
        <f>'IDT-1'!E28</f>
        <v>0</v>
      </c>
      <c r="AF28" s="24"/>
      <c r="AG28">
        <f t="shared" si="2"/>
        <v>89.127265674879993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20.28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1.29762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19.059999999999999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0.93717079999999986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48.28</v>
      </c>
      <c r="AB29" s="75">
        <f>-STOA!Q29</f>
        <v>0</v>
      </c>
      <c r="AC29">
        <f t="shared" si="0"/>
        <v>0.75478024271999988</v>
      </c>
      <c r="AD29">
        <f t="shared" si="1"/>
        <v>89.100010557280001</v>
      </c>
      <c r="AE29">
        <f>'IDT-1'!E29</f>
        <v>0</v>
      </c>
      <c r="AF29" s="24"/>
      <c r="AG29">
        <f t="shared" si="2"/>
        <v>89.100010557280001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20.28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1.29762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19.059999999999999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0.9489795999999997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48.28</v>
      </c>
      <c r="AB30" s="75">
        <f>-STOA!Q30</f>
        <v>0</v>
      </c>
      <c r="AC30">
        <f t="shared" si="0"/>
        <v>0.76294343663999986</v>
      </c>
      <c r="AD30">
        <f t="shared" si="1"/>
        <v>90.063656163359994</v>
      </c>
      <c r="AE30">
        <f>'IDT-1'!E30</f>
        <v>0</v>
      </c>
      <c r="AF30" s="24"/>
      <c r="AG30">
        <f t="shared" si="2"/>
        <v>90.063656163359994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21.24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1.29762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19.059999999999999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0.95773439999999976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48.28</v>
      </c>
      <c r="AB31" s="75">
        <f>-STOA!Q31</f>
        <v>0</v>
      </c>
      <c r="AC31">
        <f t="shared" si="0"/>
        <v>0.77922897695999993</v>
      </c>
      <c r="AD31">
        <f t="shared" si="1"/>
        <v>91.986125423039994</v>
      </c>
      <c r="AE31">
        <f>'IDT-1'!E31</f>
        <v>0</v>
      </c>
      <c r="AF31" s="24"/>
      <c r="AG31">
        <f t="shared" si="2"/>
        <v>91.986125423039994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23.17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1.29762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19.059999999999999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0.94592559999999981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48.28</v>
      </c>
      <c r="AB32" s="75">
        <f>-STOA!Q32</f>
        <v>0</v>
      </c>
      <c r="AC32">
        <f t="shared" si="0"/>
        <v>0.78727778303999985</v>
      </c>
      <c r="AD32">
        <f t="shared" si="1"/>
        <v>92.936267816959997</v>
      </c>
      <c r="AE32">
        <f>'IDT-1'!E32</f>
        <v>0</v>
      </c>
      <c r="AF32" s="24"/>
      <c r="AG32">
        <f t="shared" si="2"/>
        <v>92.936267816959997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24.14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1.29762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19.059999999999999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0.94307519999999978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48.28</v>
      </c>
      <c r="AB33" s="75">
        <f>-STOA!Q33</f>
        <v>0</v>
      </c>
      <c r="AC33">
        <f t="shared" si="0"/>
        <v>0.80346583967999985</v>
      </c>
      <c r="AD33">
        <f t="shared" si="1"/>
        <v>94.84722936032</v>
      </c>
      <c r="AE33">
        <f>'IDT-1'!E33</f>
        <v>0</v>
      </c>
      <c r="AF33" s="24"/>
      <c r="AG33">
        <f t="shared" si="2"/>
        <v>94.84722936032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26.07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1.29762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19.059999999999999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0.94409319999999985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48.28</v>
      </c>
      <c r="AB34" s="75">
        <f>-STOA!Q34</f>
        <v>0</v>
      </c>
      <c r="AC34">
        <f t="shared" si="0"/>
        <v>0.81968639087999995</v>
      </c>
      <c r="AD34">
        <f t="shared" si="1"/>
        <v>96.762026809120002</v>
      </c>
      <c r="AE34">
        <f>'IDT-1'!E34</f>
        <v>0</v>
      </c>
      <c r="AF34" s="24"/>
      <c r="AG34">
        <f t="shared" si="2"/>
        <v>96.762026809120002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28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1.29762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19.059999999999999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0.92251159999999977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48.28</v>
      </c>
      <c r="AB35" s="75">
        <f>-STOA!Q35</f>
        <v>0</v>
      </c>
      <c r="AC35">
        <f t="shared" si="0"/>
        <v>0.83571710544</v>
      </c>
      <c r="AD35">
        <f t="shared" si="1"/>
        <v>98.654414494560015</v>
      </c>
      <c r="AE35">
        <f>'IDT-1'!E35</f>
        <v>0</v>
      </c>
      <c r="AF35" s="24"/>
      <c r="AG35">
        <f t="shared" si="2"/>
        <v>98.654414494560015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29.93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1.29762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19.059999999999999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0.91660719999999984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48.28</v>
      </c>
      <c r="AB36" s="75">
        <f>-STOA!Q36</f>
        <v>0</v>
      </c>
      <c r="AC36">
        <f t="shared" si="0"/>
        <v>0.85187950847999994</v>
      </c>
      <c r="AD36">
        <f t="shared" si="1"/>
        <v>100.56234769152</v>
      </c>
      <c r="AE36">
        <f>'IDT-1'!E36</f>
        <v>0</v>
      </c>
      <c r="AF36" s="24"/>
      <c r="AG36">
        <f t="shared" si="2"/>
        <v>100.56234769152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31.86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1.29762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19.059999999999999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0.92454759999999991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48.28</v>
      </c>
      <c r="AB37" s="75">
        <f>-STOA!Q37</f>
        <v>0</v>
      </c>
      <c r="AC37">
        <f t="shared" si="0"/>
        <v>0.86009420783999979</v>
      </c>
      <c r="AD37">
        <f t="shared" si="1"/>
        <v>101.53207339215999</v>
      </c>
      <c r="AE37">
        <f>'IDT-1'!E37</f>
        <v>0</v>
      </c>
      <c r="AF37" s="24"/>
      <c r="AG37">
        <f t="shared" si="2"/>
        <v>101.53207339215999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32.83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1.29762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19.059999999999999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0.9361527999999999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48.28</v>
      </c>
      <c r="AB38" s="75">
        <f>-STOA!Q38</f>
        <v>0</v>
      </c>
      <c r="AC38">
        <f t="shared" si="0"/>
        <v>0.86019169151999986</v>
      </c>
      <c r="AD38">
        <f t="shared" si="1"/>
        <v>101.54358110848</v>
      </c>
      <c r="AE38">
        <f>'IDT-1'!E38</f>
        <v>0</v>
      </c>
      <c r="AF38" s="24"/>
      <c r="AG38">
        <f t="shared" si="2"/>
        <v>101.54358110848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32.83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1.29762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19.059999999999999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0.93717079999999986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101.38000000000001</v>
      </c>
      <c r="AB39" s="75">
        <f>-STOA!Q39</f>
        <v>0</v>
      </c>
      <c r="AC39">
        <f t="shared" si="0"/>
        <v>1.03046824272</v>
      </c>
      <c r="AD39">
        <f t="shared" si="1"/>
        <v>121.64432255728001</v>
      </c>
      <c r="AE39">
        <f>'IDT-1'!E39</f>
        <v>0</v>
      </c>
      <c r="AF39" s="24"/>
      <c r="AG39">
        <f t="shared" si="2"/>
        <v>121.64432255728001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1.29762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19.059999999999999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0.92556559999999988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101.39</v>
      </c>
      <c r="AB40" s="75">
        <f>-STOA!Q40</f>
        <v>0</v>
      </c>
      <c r="AC40">
        <f t="shared" si="0"/>
        <v>1.0304547590399999</v>
      </c>
      <c r="AD40">
        <f t="shared" si="1"/>
        <v>121.64273084096</v>
      </c>
      <c r="AE40">
        <f>'IDT-1'!E40</f>
        <v>0</v>
      </c>
      <c r="AF40" s="24"/>
      <c r="AG40">
        <f t="shared" si="2"/>
        <v>121.64273084096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1.29762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19.690911531873521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0.90683439999999982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101.39</v>
      </c>
      <c r="AB41" s="75">
        <f>-STOA!Q41</f>
        <v>0</v>
      </c>
      <c r="AC41">
        <f t="shared" si="0"/>
        <v>1.0355970738277374</v>
      </c>
      <c r="AD41">
        <f t="shared" si="1"/>
        <v>122.24976885804578</v>
      </c>
      <c r="AE41">
        <f>'IDT-1'!E41</f>
        <v>0</v>
      </c>
      <c r="AF41" s="24"/>
      <c r="AG41">
        <f t="shared" si="2"/>
        <v>122.24976885804578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1.29762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19.690911531873521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0.91966119999999996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101.39</v>
      </c>
      <c r="AB42" s="75">
        <f>-STOA!Q42</f>
        <v>0</v>
      </c>
      <c r="AC42">
        <f t="shared" si="0"/>
        <v>1.0357048189477374</v>
      </c>
      <c r="AD42">
        <f t="shared" si="1"/>
        <v>122.26248791292578</v>
      </c>
      <c r="AE42">
        <f>'IDT-1'!E42</f>
        <v>0</v>
      </c>
      <c r="AF42" s="24"/>
      <c r="AG42">
        <f t="shared" si="2"/>
        <v>122.26248791292578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1.29762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19.690911531873521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0.92556559999999988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101.39</v>
      </c>
      <c r="AB43" s="75">
        <f>-STOA!Q43</f>
        <v>0</v>
      </c>
      <c r="AC43">
        <f t="shared" si="0"/>
        <v>1.0357544159077374</v>
      </c>
      <c r="AD43">
        <f t="shared" si="1"/>
        <v>122.26834271596579</v>
      </c>
      <c r="AE43">
        <f>'IDT-1'!E43</f>
        <v>0</v>
      </c>
      <c r="AF43" s="24"/>
      <c r="AG43">
        <f t="shared" si="2"/>
        <v>122.26834271596579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1.29762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19.690911531873521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0.92841599999999969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101.39</v>
      </c>
      <c r="AB44" s="75">
        <f>-STOA!Q44</f>
        <v>0</v>
      </c>
      <c r="AC44">
        <f t="shared" si="0"/>
        <v>1.0357783592677374</v>
      </c>
      <c r="AD44">
        <f t="shared" si="1"/>
        <v>122.27116917260578</v>
      </c>
      <c r="AE44">
        <f>'IDT-1'!E44</f>
        <v>0</v>
      </c>
      <c r="AF44" s="24"/>
      <c r="AG44">
        <f t="shared" si="2"/>
        <v>122.27116917260578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1.29762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19.690911531873521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0.92637999999999976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101.39</v>
      </c>
      <c r="AB45" s="75">
        <f>-STOA!Q45</f>
        <v>0</v>
      </c>
      <c r="AC45">
        <f t="shared" si="0"/>
        <v>1.0357612568677375</v>
      </c>
      <c r="AD45">
        <f t="shared" si="1"/>
        <v>122.26915027500577</v>
      </c>
      <c r="AE45">
        <f>'IDT-1'!E45</f>
        <v>0</v>
      </c>
      <c r="AF45" s="24"/>
      <c r="AG45">
        <f t="shared" si="2"/>
        <v>122.26915027500577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1.29762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19.690911531873521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0.93228439999999979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101.39</v>
      </c>
      <c r="AB46" s="75">
        <f>-STOA!Q46</f>
        <v>0</v>
      </c>
      <c r="AC46">
        <f t="shared" si="0"/>
        <v>1.0358108538277375</v>
      </c>
      <c r="AD46">
        <f t="shared" si="1"/>
        <v>122.27500507804578</v>
      </c>
      <c r="AE46">
        <f>'IDT-1'!E46</f>
        <v>0</v>
      </c>
      <c r="AF46" s="24"/>
      <c r="AG46">
        <f t="shared" si="2"/>
        <v>122.27500507804578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1.29762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19.690911531873521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0.92454759999999991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101.39</v>
      </c>
      <c r="AB47" s="75">
        <f>-STOA!Q47</f>
        <v>0</v>
      </c>
      <c r="AC47">
        <f t="shared" si="0"/>
        <v>1.0357458647077376</v>
      </c>
      <c r="AD47">
        <f t="shared" si="1"/>
        <v>122.26733326716578</v>
      </c>
      <c r="AE47">
        <f>'IDT-1'!E47</f>
        <v>0</v>
      </c>
      <c r="AF47" s="24"/>
      <c r="AG47">
        <f t="shared" si="2"/>
        <v>122.26733326716578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1.29762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19.690911531873521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0.91966119999999996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101.39</v>
      </c>
      <c r="AB48" s="75">
        <f>-STOA!Q48</f>
        <v>0</v>
      </c>
      <c r="AC48">
        <f t="shared" si="0"/>
        <v>1.0357048189477374</v>
      </c>
      <c r="AD48">
        <f t="shared" si="1"/>
        <v>122.26248791292578</v>
      </c>
      <c r="AE48">
        <f>'IDT-1'!E48</f>
        <v>0</v>
      </c>
      <c r="AF48" s="24"/>
      <c r="AG48">
        <f t="shared" si="2"/>
        <v>122.26248791292578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1.29762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19.690911531873521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0.92739799999999972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101.39</v>
      </c>
      <c r="AB49" s="75">
        <f>-STOA!Q49</f>
        <v>0</v>
      </c>
      <c r="AC49">
        <f t="shared" si="0"/>
        <v>1.0357698080677376</v>
      </c>
      <c r="AD49">
        <f t="shared" si="1"/>
        <v>122.27015972380578</v>
      </c>
      <c r="AE49">
        <f>'IDT-1'!E49</f>
        <v>0</v>
      </c>
      <c r="AF49" s="24"/>
      <c r="AG49">
        <f t="shared" si="2"/>
        <v>122.27015972380578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1.29762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0.93126639999999983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101.39</v>
      </c>
      <c r="AB50" s="75">
        <f>-STOA!Q50</f>
        <v>0</v>
      </c>
      <c r="AC50">
        <f t="shared" si="0"/>
        <v>1.0358023026277374</v>
      </c>
      <c r="AD50">
        <f t="shared" si="1"/>
        <v>122.27399562924577</v>
      </c>
      <c r="AE50">
        <f>'IDT-1'!E50</f>
        <v>0</v>
      </c>
      <c r="AF50" s="24"/>
      <c r="AG50">
        <f t="shared" si="2"/>
        <v>122.27399562924577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1.29762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0.92739799999999972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101.39</v>
      </c>
      <c r="AB51" s="75">
        <f>-STOA!Q51</f>
        <v>0</v>
      </c>
      <c r="AC51">
        <f t="shared" si="0"/>
        <v>1.0357698080677376</v>
      </c>
      <c r="AD51">
        <f t="shared" si="1"/>
        <v>122.27015972380578</v>
      </c>
      <c r="AE51">
        <f>'IDT-1'!E51</f>
        <v>0</v>
      </c>
      <c r="AF51" s="24"/>
      <c r="AG51">
        <f t="shared" si="2"/>
        <v>122.27015972380578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1.29762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0.92352959999999984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101.39</v>
      </c>
      <c r="AB52" s="75">
        <f>-STOA!Q52</f>
        <v>0</v>
      </c>
      <c r="AC52">
        <f t="shared" si="0"/>
        <v>1.0357373135077375</v>
      </c>
      <c r="AD52">
        <f t="shared" si="1"/>
        <v>122.26632381836578</v>
      </c>
      <c r="AE52">
        <f>'IDT-1'!E52</f>
        <v>0</v>
      </c>
      <c r="AF52" s="24"/>
      <c r="AG52">
        <f t="shared" si="2"/>
        <v>122.26632381836578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1.29762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0.94307519999999978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101.39</v>
      </c>
      <c r="AB53" s="75">
        <f>-STOA!Q53</f>
        <v>0</v>
      </c>
      <c r="AC53">
        <f t="shared" si="0"/>
        <v>1.0359014965477376</v>
      </c>
      <c r="AD53">
        <f t="shared" si="1"/>
        <v>122.28570523532578</v>
      </c>
      <c r="AE53">
        <f>'IDT-1'!E53</f>
        <v>0</v>
      </c>
      <c r="AF53" s="24"/>
      <c r="AG53">
        <f t="shared" si="2"/>
        <v>122.28570523532578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1.29762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0.91375679999999992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101.39</v>
      </c>
      <c r="AB54" s="75">
        <f>-STOA!Q54</f>
        <v>0</v>
      </c>
      <c r="AC54">
        <f t="shared" si="0"/>
        <v>1.0356552219877375</v>
      </c>
      <c r="AD54">
        <f t="shared" si="1"/>
        <v>122.25663310988578</v>
      </c>
      <c r="AE54">
        <f>'IDT-1'!E54</f>
        <v>0</v>
      </c>
      <c r="AF54" s="24"/>
      <c r="AG54">
        <f t="shared" si="2"/>
        <v>122.25663310988578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1.29762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0.91966119999999996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62.760000000000005</v>
      </c>
      <c r="AB55" s="75">
        <f>-STOA!Q55</f>
        <v>0</v>
      </c>
      <c r="AC55">
        <f t="shared" si="0"/>
        <v>0.98698481894773749</v>
      </c>
      <c r="AD55">
        <f t="shared" si="1"/>
        <v>116.51120791292578</v>
      </c>
      <c r="AE55">
        <f>'IDT-1'!E55</f>
        <v>0</v>
      </c>
      <c r="AF55" s="24"/>
      <c r="AG55">
        <f t="shared" si="2"/>
        <v>116.51120791292578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32.83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1.29762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0.97626199999999985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62.760000000000005</v>
      </c>
      <c r="AB56" s="75">
        <f>-STOA!Q56</f>
        <v>0</v>
      </c>
      <c r="AC56">
        <f t="shared" si="0"/>
        <v>0.99552426566773755</v>
      </c>
      <c r="AD56">
        <f t="shared" si="1"/>
        <v>117.51926926620578</v>
      </c>
      <c r="AE56">
        <f>'IDT-1'!E56</f>
        <v>0</v>
      </c>
      <c r="AF56" s="24"/>
      <c r="AG56">
        <f t="shared" si="2"/>
        <v>117.51926926620578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33.79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1.29762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0.92352959999999984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62.760000000000005</v>
      </c>
      <c r="AB57" s="75">
        <f>-STOA!Q57</f>
        <v>0</v>
      </c>
      <c r="AC57">
        <f t="shared" si="0"/>
        <v>0.98701731350773758</v>
      </c>
      <c r="AD57">
        <f t="shared" si="1"/>
        <v>116.51504381836578</v>
      </c>
      <c r="AE57">
        <f>'IDT-1'!E57</f>
        <v>0</v>
      </c>
      <c r="AF57" s="24"/>
      <c r="AG57">
        <f t="shared" si="2"/>
        <v>116.51504381836578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32.83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1.29762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0.94205719999999982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62.760000000000005</v>
      </c>
      <c r="AB58" s="75">
        <f>-STOA!Q58</f>
        <v>0</v>
      </c>
      <c r="AC58">
        <f t="shared" si="0"/>
        <v>0.99523694534773766</v>
      </c>
      <c r="AD58">
        <f t="shared" si="1"/>
        <v>117.48535178652578</v>
      </c>
      <c r="AE58">
        <f>'IDT-1'!E58</f>
        <v>0</v>
      </c>
      <c r="AF58" s="24"/>
      <c r="AG58">
        <f t="shared" si="2"/>
        <v>117.48535178652578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33.79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1.29762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0.94796159999999974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101.39</v>
      </c>
      <c r="AB59" s="75">
        <f>-STOA!Q59</f>
        <v>0</v>
      </c>
      <c r="AC59">
        <f t="shared" si="0"/>
        <v>1.0359425423077375</v>
      </c>
      <c r="AD59">
        <f t="shared" si="1"/>
        <v>122.29055058956578</v>
      </c>
      <c r="AE59">
        <f>'IDT-1'!E59</f>
        <v>0</v>
      </c>
      <c r="AF59" s="24"/>
      <c r="AG59">
        <f t="shared" si="2"/>
        <v>122.29055058956578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1.29762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0.93818879999999982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101.39</v>
      </c>
      <c r="AB60" s="75">
        <f>-STOA!Q60</f>
        <v>0</v>
      </c>
      <c r="AC60">
        <f t="shared" si="0"/>
        <v>1.0358604507877374</v>
      </c>
      <c r="AD60">
        <f t="shared" si="1"/>
        <v>122.28085988108577</v>
      </c>
      <c r="AE60">
        <f>'IDT-1'!E60</f>
        <v>0</v>
      </c>
      <c r="AF60" s="24"/>
      <c r="AG60">
        <f t="shared" si="2"/>
        <v>122.28085988108577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1.29762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0.91966119999999996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101.39</v>
      </c>
      <c r="AB61" s="75">
        <f>-STOA!Q61</f>
        <v>0</v>
      </c>
      <c r="AC61">
        <f t="shared" si="0"/>
        <v>1.0357048189477374</v>
      </c>
      <c r="AD61">
        <f t="shared" si="1"/>
        <v>122.26248791292578</v>
      </c>
      <c r="AE61">
        <f>'IDT-1'!E61</f>
        <v>0</v>
      </c>
      <c r="AF61" s="24"/>
      <c r="AG61">
        <f t="shared" si="2"/>
        <v>122.26248791292578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1.29762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0.9361527999999999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101.39</v>
      </c>
      <c r="AB62" s="75">
        <f>-STOA!Q62</f>
        <v>0</v>
      </c>
      <c r="AC62">
        <f t="shared" si="0"/>
        <v>1.0358433483877376</v>
      </c>
      <c r="AD62">
        <f t="shared" si="1"/>
        <v>122.27884098348578</v>
      </c>
      <c r="AE62">
        <f>'IDT-1'!E62</f>
        <v>0</v>
      </c>
      <c r="AF62" s="24"/>
      <c r="AG62">
        <f t="shared" si="2"/>
        <v>122.27884098348578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1.29762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0.91579279999999985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62.760000000000005</v>
      </c>
      <c r="AB63" s="75">
        <f>-STOA!Q63</f>
        <v>0</v>
      </c>
      <c r="AC63">
        <f t="shared" si="0"/>
        <v>0.98695232438773761</v>
      </c>
      <c r="AD63">
        <f t="shared" si="1"/>
        <v>116.50737200748578</v>
      </c>
      <c r="AE63">
        <f>'IDT-1'!E63</f>
        <v>0</v>
      </c>
      <c r="AF63" s="24"/>
      <c r="AG63">
        <f t="shared" si="2"/>
        <v>116.50737200748578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32.83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1.29762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0.94022479999999986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62.760000000000005</v>
      </c>
      <c r="AB64" s="75">
        <f>-STOA!Q64</f>
        <v>0</v>
      </c>
      <c r="AC64">
        <f t="shared" si="0"/>
        <v>0.98715755318773746</v>
      </c>
      <c r="AD64">
        <f t="shared" si="1"/>
        <v>116.53159877868578</v>
      </c>
      <c r="AE64">
        <f>'IDT-1'!E64</f>
        <v>0</v>
      </c>
      <c r="AF64" s="24"/>
      <c r="AG64">
        <f t="shared" si="2"/>
        <v>116.53159877868578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32.83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1.29762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0.93717079999999986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62.760000000000005</v>
      </c>
      <c r="AB65" s="75">
        <f>-STOA!Q65</f>
        <v>0</v>
      </c>
      <c r="AC65">
        <f t="shared" si="0"/>
        <v>1.0033438995877375</v>
      </c>
      <c r="AD65">
        <f t="shared" si="1"/>
        <v>118.44235843228579</v>
      </c>
      <c r="AE65">
        <f>'IDT-1'!E65</f>
        <v>0</v>
      </c>
      <c r="AF65" s="24"/>
      <c r="AG65">
        <f t="shared" si="2"/>
        <v>118.44235843228579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34.76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1.29762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0.9361527999999999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62.760000000000005</v>
      </c>
      <c r="AB66" s="75">
        <f>-STOA!Q66</f>
        <v>0</v>
      </c>
      <c r="AC66">
        <f t="shared" si="0"/>
        <v>1.0113993483877377</v>
      </c>
      <c r="AD66">
        <f t="shared" si="1"/>
        <v>119.39328498348578</v>
      </c>
      <c r="AE66">
        <f>'IDT-1'!E66</f>
        <v>0</v>
      </c>
      <c r="AF66" s="24"/>
      <c r="AG66">
        <f t="shared" si="2"/>
        <v>119.39328498348578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35.72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1.29762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19.690911531873521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0.92352959999999984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62.760000000000005</v>
      </c>
      <c r="AB67" s="75">
        <f>-STOA!Q67</f>
        <v>0</v>
      </c>
      <c r="AC67">
        <f t="shared" si="0"/>
        <v>1.0112933135077375</v>
      </c>
      <c r="AD67">
        <f t="shared" si="1"/>
        <v>119.38076781836578</v>
      </c>
      <c r="AE67">
        <f>'IDT-1'!E67</f>
        <v>0</v>
      </c>
      <c r="AF67" s="24"/>
      <c r="AG67">
        <f t="shared" si="2"/>
        <v>119.38076781836578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35.72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1.29762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19.690911531873521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0.89909759999999994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62.760000000000005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1.0030240847077376</v>
      </c>
      <c r="AD68">
        <f t="shared" ref="AD68:AD98" si="4">SUM(B68:AB68,AI68:AV68)-AC68</f>
        <v>118.4046050471658</v>
      </c>
      <c r="AE68">
        <f>'IDT-1'!E68</f>
        <v>0</v>
      </c>
      <c r="AF68" s="24"/>
      <c r="AG68">
        <f t="shared" ref="AG68:AG98" si="5">SUM(AD68:AF68)</f>
        <v>118.4046050471658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34.76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1.29762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19.690911531873521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0.92352959999999984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62.760000000000005</v>
      </c>
      <c r="AB69" s="75">
        <f>-STOA!Q69</f>
        <v>0</v>
      </c>
      <c r="AC69">
        <f t="shared" si="3"/>
        <v>1.0032293135077375</v>
      </c>
      <c r="AD69">
        <f t="shared" si="4"/>
        <v>118.42883181836579</v>
      </c>
      <c r="AE69">
        <f>'IDT-1'!E69</f>
        <v>0</v>
      </c>
      <c r="AF69" s="24"/>
      <c r="AG69">
        <f t="shared" si="5"/>
        <v>118.42883181836579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34.76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1.29762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19.690911531873521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0.93717079999999986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62.760000000000005</v>
      </c>
      <c r="AB70" s="75">
        <f>-STOA!Q70</f>
        <v>0</v>
      </c>
      <c r="AC70">
        <f t="shared" si="3"/>
        <v>1.0033438995877375</v>
      </c>
      <c r="AD70">
        <f t="shared" si="4"/>
        <v>118.44235843228579</v>
      </c>
      <c r="AE70">
        <f>'IDT-1'!E70</f>
        <v>0</v>
      </c>
      <c r="AF70" s="24"/>
      <c r="AG70">
        <f t="shared" si="5"/>
        <v>118.44235843228579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34.76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1.29762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19.690911531873521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0.93818879999999982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48.28</v>
      </c>
      <c r="AB71" s="75">
        <f>-STOA!Q71</f>
        <v>0</v>
      </c>
      <c r="AC71">
        <f t="shared" si="3"/>
        <v>0.9871404507877376</v>
      </c>
      <c r="AD71">
        <f t="shared" si="4"/>
        <v>116.52957988108579</v>
      </c>
      <c r="AE71">
        <f>'IDT-1'!E71</f>
        <v>0</v>
      </c>
      <c r="AF71" s="24"/>
      <c r="AG71">
        <f t="shared" si="5"/>
        <v>116.52957988108579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47.31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1.29762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19.690911531873521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0.91660719999999984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48.28</v>
      </c>
      <c r="AB72" s="75">
        <f>-STOA!Q72</f>
        <v>0</v>
      </c>
      <c r="AC72">
        <f t="shared" si="3"/>
        <v>0.98695916534773753</v>
      </c>
      <c r="AD72">
        <f t="shared" si="4"/>
        <v>116.50817956652578</v>
      </c>
      <c r="AE72">
        <f>'IDT-1'!E72</f>
        <v>0</v>
      </c>
      <c r="AF72" s="24"/>
      <c r="AG72">
        <f t="shared" si="5"/>
        <v>116.50817956652578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47.31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1.29762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19.690911531873521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0.9489795999999997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48.28</v>
      </c>
      <c r="AB73" s="75">
        <f>-STOA!Q73</f>
        <v>0</v>
      </c>
      <c r="AC73">
        <f t="shared" si="3"/>
        <v>0.98723109350773752</v>
      </c>
      <c r="AD73">
        <f t="shared" si="4"/>
        <v>116.54028003836579</v>
      </c>
      <c r="AE73">
        <f>'IDT-1'!E73</f>
        <v>0</v>
      </c>
      <c r="AF73" s="24"/>
      <c r="AG73">
        <f t="shared" si="5"/>
        <v>116.54028003836579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47.31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1.29762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19.690911531873521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0.93717079999999986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48.28</v>
      </c>
      <c r="AB74" s="75">
        <f>-STOA!Q74</f>
        <v>0</v>
      </c>
      <c r="AC74">
        <f t="shared" si="3"/>
        <v>0.97898389958773757</v>
      </c>
      <c r="AD74">
        <f t="shared" si="4"/>
        <v>115.5667184322858</v>
      </c>
      <c r="AE74">
        <f>'IDT-1'!E74</f>
        <v>0</v>
      </c>
      <c r="AF74" s="24"/>
      <c r="AG74">
        <f t="shared" si="5"/>
        <v>115.5667184322858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46.34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1.29762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19.690911531873521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0.9636387999999998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48.28</v>
      </c>
      <c r="AB75" s="75">
        <f>-STOA!Q75</f>
        <v>0</v>
      </c>
      <c r="AC75">
        <f t="shared" si="3"/>
        <v>0.95493023078773764</v>
      </c>
      <c r="AD75">
        <f t="shared" si="4"/>
        <v>112.72724010108578</v>
      </c>
      <c r="AE75">
        <f>'IDT-1'!E75</f>
        <v>0</v>
      </c>
      <c r="AF75" s="24"/>
      <c r="AG75">
        <f t="shared" si="5"/>
        <v>112.72724010108578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43.45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1.29762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19.690911531873521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0.98114839999999992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48.28</v>
      </c>
      <c r="AB76" s="75">
        <f>-STOA!Q76</f>
        <v>0</v>
      </c>
      <c r="AC76">
        <f t="shared" si="3"/>
        <v>1.0037133114277375</v>
      </c>
      <c r="AD76">
        <f t="shared" si="4"/>
        <v>118.48596662044579</v>
      </c>
      <c r="AE76">
        <f>'IDT-1'!E76</f>
        <v>0</v>
      </c>
      <c r="AF76" s="24"/>
      <c r="AG76">
        <f t="shared" si="5"/>
        <v>118.48596662044579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49.24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1.29762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19.690911531873521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0.9392067999999999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48.28</v>
      </c>
      <c r="AB77" s="75">
        <f>-STOA!Q77</f>
        <v>0</v>
      </c>
      <c r="AC77">
        <f t="shared" si="3"/>
        <v>1.0357850019877375</v>
      </c>
      <c r="AD77">
        <f t="shared" si="4"/>
        <v>122.27195332988578</v>
      </c>
      <c r="AE77">
        <f>'IDT-1'!E77</f>
        <v>0</v>
      </c>
      <c r="AF77" s="24"/>
      <c r="AG77">
        <f t="shared" si="5"/>
        <v>122.27195332988578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53.1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1.29762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19.690911531873521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0.93533839999999979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48.28</v>
      </c>
      <c r="AB78" s="75">
        <f>-STOA!Q78</f>
        <v>0</v>
      </c>
      <c r="AC78">
        <f t="shared" si="3"/>
        <v>1.0601125074277375</v>
      </c>
      <c r="AD78">
        <f t="shared" si="4"/>
        <v>125.14375742444579</v>
      </c>
      <c r="AE78">
        <f>'IDT-1'!E78</f>
        <v>0</v>
      </c>
      <c r="AF78" s="24"/>
      <c r="AG78">
        <f t="shared" si="5"/>
        <v>125.14375742444579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56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1.29762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19.690911531873521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0.94409319999999985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48.28</v>
      </c>
      <c r="AB79" s="75">
        <f>-STOA!Q79</f>
        <v>0</v>
      </c>
      <c r="AC79">
        <f t="shared" si="3"/>
        <v>1.0520380477477373</v>
      </c>
      <c r="AD79">
        <f t="shared" si="4"/>
        <v>124.19058668412578</v>
      </c>
      <c r="AE79">
        <f>'IDT-1'!E79</f>
        <v>0</v>
      </c>
      <c r="AF79" s="24"/>
      <c r="AG79">
        <f t="shared" si="5"/>
        <v>124.19058668412578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55.03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1.29762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19.690911531873521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0.93045199999999995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48.28</v>
      </c>
      <c r="AB80" s="75">
        <f>-STOA!Q80</f>
        <v>0</v>
      </c>
      <c r="AC80">
        <f t="shared" si="3"/>
        <v>1.0357114616677374</v>
      </c>
      <c r="AD80">
        <f t="shared" si="4"/>
        <v>122.26327207020579</v>
      </c>
      <c r="AE80">
        <f>'IDT-1'!E80</f>
        <v>0</v>
      </c>
      <c r="AF80" s="24"/>
      <c r="AG80">
        <f t="shared" si="5"/>
        <v>122.26327207020579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53.1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1.29762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19.690911531873521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0.97341159999999971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48.28</v>
      </c>
      <c r="AB81" s="75">
        <f>-STOA!Q81</f>
        <v>0</v>
      </c>
      <c r="AC81">
        <f t="shared" si="3"/>
        <v>1.0442203223077375</v>
      </c>
      <c r="AD81">
        <f t="shared" si="4"/>
        <v>123.26772280956577</v>
      </c>
      <c r="AE81">
        <f>'IDT-1'!E81</f>
        <v>0</v>
      </c>
      <c r="AF81" s="24"/>
      <c r="AG81">
        <f t="shared" si="5"/>
        <v>123.26772280956577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54.07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1.29762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19.690911531873521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0.90601999999999994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48.28</v>
      </c>
      <c r="AB82" s="75">
        <f>-STOA!Q82</f>
        <v>0</v>
      </c>
      <c r="AC82">
        <f t="shared" si="3"/>
        <v>1.0355062328677374</v>
      </c>
      <c r="AD82">
        <f t="shared" si="4"/>
        <v>122.2390452990058</v>
      </c>
      <c r="AE82">
        <f>'IDT-1'!E82</f>
        <v>0</v>
      </c>
      <c r="AF82" s="24"/>
      <c r="AG82">
        <f t="shared" si="5"/>
        <v>122.2390452990058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53.1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1.29762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19.690911531873521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0.92067919999999992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48.28</v>
      </c>
      <c r="AB83" s="75">
        <f>-STOA!Q83</f>
        <v>0</v>
      </c>
      <c r="AC83">
        <f t="shared" si="3"/>
        <v>1.0356293701477375</v>
      </c>
      <c r="AD83">
        <f t="shared" si="4"/>
        <v>122.25358136172578</v>
      </c>
      <c r="AE83">
        <f>'IDT-1'!E83</f>
        <v>0</v>
      </c>
      <c r="AF83" s="24"/>
      <c r="AG83">
        <f t="shared" si="5"/>
        <v>122.25358136172578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53.1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1.29762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19.690911531873521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0.92454759999999991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48.28</v>
      </c>
      <c r="AB84" s="75">
        <f>-STOA!Q84</f>
        <v>0</v>
      </c>
      <c r="AC84">
        <f t="shared" si="3"/>
        <v>1.0194498647077375</v>
      </c>
      <c r="AD84">
        <f t="shared" si="4"/>
        <v>120.34362926716578</v>
      </c>
      <c r="AE84">
        <f>'IDT-1'!E84</f>
        <v>0</v>
      </c>
      <c r="AF84" s="24"/>
      <c r="AG84">
        <f t="shared" si="5"/>
        <v>120.34362926716578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51.17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1.29762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19.690911531873521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0.93432039999999983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48.28</v>
      </c>
      <c r="AB85" s="75">
        <f>-STOA!Q85</f>
        <v>0</v>
      </c>
      <c r="AC85">
        <f t="shared" si="3"/>
        <v>1.0195319562277376</v>
      </c>
      <c r="AD85">
        <f t="shared" si="4"/>
        <v>120.35331997564579</v>
      </c>
      <c r="AE85">
        <f>'IDT-1'!E85</f>
        <v>0</v>
      </c>
      <c r="AF85" s="24"/>
      <c r="AG85">
        <f t="shared" si="5"/>
        <v>120.35331997564579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51.17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1.29762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19.690911531873521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0.92739799999999972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48.28</v>
      </c>
      <c r="AB86" s="75">
        <f>-STOA!Q86</f>
        <v>0</v>
      </c>
      <c r="AC86">
        <f t="shared" si="3"/>
        <v>1.0032618080677373</v>
      </c>
      <c r="AD86">
        <f t="shared" si="4"/>
        <v>118.43266772380578</v>
      </c>
      <c r="AE86">
        <f>'IDT-1'!E86</f>
        <v>0</v>
      </c>
      <c r="AF86" s="24"/>
      <c r="AG86">
        <f t="shared" si="5"/>
        <v>118.43266772380578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49.24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1.29762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0.92943399999999998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48.28</v>
      </c>
      <c r="AB87" s="75">
        <f>-STOA!Q87</f>
        <v>0</v>
      </c>
      <c r="AC87">
        <f t="shared" si="3"/>
        <v>0.98706691046773753</v>
      </c>
      <c r="AD87">
        <f t="shared" si="4"/>
        <v>116.52089862140579</v>
      </c>
      <c r="AE87">
        <f>'IDT-1'!E87</f>
        <v>0</v>
      </c>
      <c r="AF87" s="24"/>
      <c r="AG87">
        <f t="shared" si="5"/>
        <v>116.52089862140579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47.31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1.29762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0.93533839999999979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48.28</v>
      </c>
      <c r="AB88" s="75">
        <f>-STOA!Q88</f>
        <v>0</v>
      </c>
      <c r="AC88">
        <f t="shared" si="3"/>
        <v>0.97896850742773767</v>
      </c>
      <c r="AD88">
        <f t="shared" si="4"/>
        <v>115.56490142444579</v>
      </c>
      <c r="AE88">
        <f>'IDT-1'!E88</f>
        <v>0</v>
      </c>
      <c r="AF88" s="24"/>
      <c r="AG88">
        <f t="shared" si="5"/>
        <v>115.56490142444579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46.34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1.29762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0.92841599999999969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48.28</v>
      </c>
      <c r="AB89" s="75">
        <f>-STOA!Q89</f>
        <v>0</v>
      </c>
      <c r="AC89">
        <f t="shared" si="3"/>
        <v>0.9626983592677375</v>
      </c>
      <c r="AD89">
        <f t="shared" si="4"/>
        <v>113.64424917260578</v>
      </c>
      <c r="AE89">
        <f>'IDT-1'!E89</f>
        <v>0</v>
      </c>
      <c r="AF89" s="24"/>
      <c r="AG89">
        <f t="shared" si="5"/>
        <v>113.64424917260578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44.41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1.29762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0.92943399999999998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48.28</v>
      </c>
      <c r="AB90" s="75">
        <f>-STOA!Q90</f>
        <v>0</v>
      </c>
      <c r="AC90">
        <f t="shared" si="3"/>
        <v>0.95464291046773764</v>
      </c>
      <c r="AD90">
        <f t="shared" si="4"/>
        <v>112.69332262140578</v>
      </c>
      <c r="AE90">
        <f>'IDT-1'!E90</f>
        <v>0</v>
      </c>
      <c r="AF90" s="24"/>
      <c r="AG90">
        <f t="shared" si="5"/>
        <v>112.69332262140578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43.45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1.29762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0.9361527999999999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48.28</v>
      </c>
      <c r="AB91" s="75">
        <f>-STOA!Q91</f>
        <v>0</v>
      </c>
      <c r="AC91">
        <f t="shared" si="3"/>
        <v>0.94655134838773747</v>
      </c>
      <c r="AD91">
        <f t="shared" si="4"/>
        <v>111.73813298348577</v>
      </c>
      <c r="AE91">
        <f>'IDT-1'!E91</f>
        <v>0</v>
      </c>
      <c r="AF91" s="24"/>
      <c r="AG91">
        <f t="shared" si="5"/>
        <v>111.73813298348577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42.48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1.29762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0.89909759999999994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48.28</v>
      </c>
      <c r="AB92" s="75">
        <f>-STOA!Q92</f>
        <v>0</v>
      </c>
      <c r="AC92">
        <f t="shared" si="3"/>
        <v>0.93002808470773757</v>
      </c>
      <c r="AD92">
        <f t="shared" si="4"/>
        <v>109.78760104716578</v>
      </c>
      <c r="AE92">
        <f>'IDT-1'!E92</f>
        <v>0</v>
      </c>
      <c r="AF92" s="24"/>
      <c r="AG92">
        <f t="shared" si="5"/>
        <v>109.78760104716578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40.549999999999997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1.29762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0.86102439999999991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48.28</v>
      </c>
      <c r="AB93" s="75">
        <f>-STOA!Q93</f>
        <v>0</v>
      </c>
      <c r="AC93">
        <f t="shared" si="3"/>
        <v>0.92970826982773747</v>
      </c>
      <c r="AD93">
        <f t="shared" si="4"/>
        <v>109.74984766204578</v>
      </c>
      <c r="AE93">
        <f>'IDT-1'!E93</f>
        <v>0</v>
      </c>
      <c r="AF93" s="24"/>
      <c r="AG93">
        <f t="shared" si="5"/>
        <v>109.74984766204578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40.549999999999997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1.29762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0.90785239999999978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48.28</v>
      </c>
      <c r="AB94" s="75">
        <f>-STOA!Q94</f>
        <v>0</v>
      </c>
      <c r="AC94">
        <f t="shared" si="3"/>
        <v>0.92203762502773756</v>
      </c>
      <c r="AD94">
        <f t="shared" si="4"/>
        <v>108.84434630684578</v>
      </c>
      <c r="AE94">
        <f>'IDT-1'!E94</f>
        <v>0</v>
      </c>
      <c r="AF94" s="24"/>
      <c r="AG94">
        <f t="shared" si="5"/>
        <v>108.84434630684578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39.590000000000003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1.29762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0.89522919999999984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48.28</v>
      </c>
      <c r="AB95" s="75">
        <f>-STOA!Q95</f>
        <v>0</v>
      </c>
      <c r="AC95">
        <f t="shared" si="3"/>
        <v>0.90563559014773753</v>
      </c>
      <c r="AD95">
        <f t="shared" si="4"/>
        <v>106.90812514172578</v>
      </c>
      <c r="AE95">
        <f>'IDT-1'!E95</f>
        <v>0</v>
      </c>
      <c r="AF95" s="24"/>
      <c r="AG95">
        <f t="shared" si="5"/>
        <v>106.90812514172578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37.65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1.29762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0.85898839999999999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48.28</v>
      </c>
      <c r="AB96" s="75">
        <f>-STOA!Q96</f>
        <v>0</v>
      </c>
      <c r="AC96">
        <f t="shared" si="3"/>
        <v>0.88911916742773756</v>
      </c>
      <c r="AD96">
        <f t="shared" si="4"/>
        <v>104.95840076444578</v>
      </c>
      <c r="AE96">
        <f>'IDT-1'!E96</f>
        <v>0</v>
      </c>
      <c r="AF96" s="24"/>
      <c r="AG96">
        <f t="shared" si="5"/>
        <v>104.95840076444578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35.72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1.29762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0.91660719999999984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48.28</v>
      </c>
      <c r="AB97" s="75">
        <f>-STOA!Q97</f>
        <v>0</v>
      </c>
      <c r="AC97">
        <f t="shared" si="3"/>
        <v>0.87339116534773753</v>
      </c>
      <c r="AD97">
        <f t="shared" si="4"/>
        <v>103.10174756652579</v>
      </c>
      <c r="AE97">
        <f>'IDT-1'!E97</f>
        <v>0</v>
      </c>
      <c r="AF97" s="24"/>
      <c r="AG97">
        <f t="shared" si="5"/>
        <v>103.10174756652579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33.79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1.29762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0.92943399999999998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48.28</v>
      </c>
      <c r="AB98" s="75">
        <f>-STOA!Q98</f>
        <v>0</v>
      </c>
      <c r="AC98">
        <f t="shared" si="3"/>
        <v>0.86543491046773746</v>
      </c>
      <c r="AD98">
        <f t="shared" si="4"/>
        <v>102.16253062140578</v>
      </c>
      <c r="AE98">
        <f>'IDT-1'!E98</f>
        <v>0</v>
      </c>
      <c r="AF98" s="24"/>
      <c r="AG98">
        <f t="shared" si="5"/>
        <v>102.16253062140578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32.83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0.47037368640340743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2.23179194E-2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1.4677074999999982</v>
      </c>
      <c r="AB99" s="75">
        <f t="shared" si="6"/>
        <v>0</v>
      </c>
      <c r="AC99">
        <f t="shared" si="6"/>
        <v>2.2000561680748619E-2</v>
      </c>
      <c r="AD99">
        <f t="shared" si="6"/>
        <v>2.5971139241226591</v>
      </c>
      <c r="AE99">
        <f t="shared" si="6"/>
        <v>0</v>
      </c>
      <c r="AG99">
        <f t="shared" si="6"/>
        <v>2.5971139241226591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0.62757249999999998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45375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5.8213944354428025E-2</v>
      </c>
      <c r="AD3">
        <f>SUM(B3:AB3,AI3:AV3)-AC3</f>
        <v>6.8720175264108132</v>
      </c>
      <c r="AE3">
        <f>'IDT-1'!D3</f>
        <v>0</v>
      </c>
      <c r="AF3" s="24"/>
      <c r="AG3">
        <f>SUM(AD3:AF3)</f>
        <v>6.8720175264108132</v>
      </c>
      <c r="AI3" s="34">
        <f>PXIL!L3</f>
        <v>0</v>
      </c>
      <c r="AJ3" s="34">
        <f>PXIL!R3</f>
        <v>0</v>
      </c>
      <c r="AK3" s="34">
        <f>RTM_IEX!L3</f>
        <v>1.93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5.8213944354428025E-2</v>
      </c>
      <c r="AD4">
        <f t="shared" ref="AD4:AD67" si="1">SUM(B4:AB4,AI4:AV4)-AC4</f>
        <v>6.8720175264108132</v>
      </c>
      <c r="AE4">
        <f>'IDT-1'!D4</f>
        <v>0</v>
      </c>
      <c r="AF4" s="24"/>
      <c r="AG4">
        <f t="shared" ref="AG4:AG67" si="2">SUM(AD4:AF4)</f>
        <v>6.8720175264108132</v>
      </c>
      <c r="AI4" s="34">
        <f>PXIL!L4</f>
        <v>0</v>
      </c>
      <c r="AJ4" s="34">
        <f>PXIL!R4</f>
        <v>0</v>
      </c>
      <c r="AK4" s="34">
        <f>RTM_IEX!L4</f>
        <v>1.93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5.8213944354428025E-2</v>
      </c>
      <c r="AD5">
        <f t="shared" si="1"/>
        <v>6.8720175264108132</v>
      </c>
      <c r="AE5">
        <f>'IDT-1'!D5</f>
        <v>0</v>
      </c>
      <c r="AF5" s="24"/>
      <c r="AG5">
        <f t="shared" si="2"/>
        <v>6.8720175264108132</v>
      </c>
      <c r="AI5" s="34">
        <f>PXIL!L5</f>
        <v>0</v>
      </c>
      <c r="AJ5" s="34">
        <f>PXIL!R5</f>
        <v>0</v>
      </c>
      <c r="AK5" s="34">
        <f>RTM_IEX!L5</f>
        <v>1.93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5.014994435442803E-2</v>
      </c>
      <c r="AD6">
        <f t="shared" si="1"/>
        <v>5.9200815264108133</v>
      </c>
      <c r="AE6">
        <f>'IDT-1'!D6</f>
        <v>0</v>
      </c>
      <c r="AF6" s="24"/>
      <c r="AG6">
        <f t="shared" si="2"/>
        <v>5.9200815264108133</v>
      </c>
      <c r="AI6" s="34">
        <f>PXIL!L6</f>
        <v>0</v>
      </c>
      <c r="AJ6" s="34">
        <f>PXIL!R6</f>
        <v>0</v>
      </c>
      <c r="AK6" s="34">
        <f>RTM_IEX!L6</f>
        <v>0.97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5.014994435442803E-2</v>
      </c>
      <c r="AD7">
        <f t="shared" si="1"/>
        <v>5.9200815264108133</v>
      </c>
      <c r="AE7">
        <f>'IDT-1'!D7</f>
        <v>0</v>
      </c>
      <c r="AF7" s="24"/>
      <c r="AG7">
        <f t="shared" si="2"/>
        <v>5.9200815264108133</v>
      </c>
      <c r="AI7" s="34">
        <f>PXIL!L7</f>
        <v>0</v>
      </c>
      <c r="AJ7" s="34">
        <f>PXIL!R7</f>
        <v>0</v>
      </c>
      <c r="AK7" s="34">
        <f>RTM_IEX!L7</f>
        <v>0.97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5.014994435442803E-2</v>
      </c>
      <c r="AD8">
        <f t="shared" si="1"/>
        <v>5.9200815264108133</v>
      </c>
      <c r="AE8">
        <f>'IDT-1'!D8</f>
        <v>0</v>
      </c>
      <c r="AF8" s="24"/>
      <c r="AG8">
        <f t="shared" si="2"/>
        <v>5.9200815264108133</v>
      </c>
      <c r="AI8" s="34">
        <f>PXIL!L8</f>
        <v>0</v>
      </c>
      <c r="AJ8" s="34">
        <f>PXIL!R8</f>
        <v>0</v>
      </c>
      <c r="AK8" s="34">
        <f>RTM_IEX!L8</f>
        <v>0.97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5.014994435442803E-2</v>
      </c>
      <c r="AD9">
        <f t="shared" si="1"/>
        <v>5.9200815264108133</v>
      </c>
      <c r="AE9">
        <f>'IDT-1'!D9</f>
        <v>0</v>
      </c>
      <c r="AF9" s="24"/>
      <c r="AG9">
        <f t="shared" si="2"/>
        <v>5.9200815264108133</v>
      </c>
      <c r="AI9" s="34">
        <f>PXIL!L9</f>
        <v>0</v>
      </c>
      <c r="AJ9" s="34">
        <f>PXIL!R9</f>
        <v>0</v>
      </c>
      <c r="AK9" s="34">
        <f>RTM_IEX!L9</f>
        <v>0.97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5.014994435442803E-2</v>
      </c>
      <c r="AD10">
        <f t="shared" si="1"/>
        <v>5.9200815264108133</v>
      </c>
      <c r="AE10">
        <f>'IDT-1'!D10</f>
        <v>0</v>
      </c>
      <c r="AF10" s="24"/>
      <c r="AG10">
        <f t="shared" si="2"/>
        <v>5.9200815264108133</v>
      </c>
      <c r="AI10" s="34">
        <f>PXIL!L10</f>
        <v>0</v>
      </c>
      <c r="AJ10" s="34">
        <f>PXIL!R10</f>
        <v>0</v>
      </c>
      <c r="AK10" s="34">
        <f>RTM_IEX!L10</f>
        <v>0.97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5.014994435442803E-2</v>
      </c>
      <c r="AD11">
        <f t="shared" si="1"/>
        <v>5.9200815264108133</v>
      </c>
      <c r="AE11">
        <f>'IDT-1'!D11</f>
        <v>0</v>
      </c>
      <c r="AF11" s="24"/>
      <c r="AG11">
        <f t="shared" si="2"/>
        <v>5.9200815264108133</v>
      </c>
      <c r="AI11" s="34">
        <f>PXIL!L11</f>
        <v>0</v>
      </c>
      <c r="AJ11" s="34">
        <f>PXIL!R11</f>
        <v>0</v>
      </c>
      <c r="AK11" s="34">
        <f>RTM_IEX!L11</f>
        <v>0.97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5.014994435442803E-2</v>
      </c>
      <c r="AD12">
        <f t="shared" si="1"/>
        <v>5.9200815264108133</v>
      </c>
      <c r="AE12">
        <f>'IDT-1'!D12</f>
        <v>0</v>
      </c>
      <c r="AF12" s="24"/>
      <c r="AG12">
        <f t="shared" si="2"/>
        <v>5.9200815264108133</v>
      </c>
      <c r="AI12" s="34">
        <f>PXIL!L12</f>
        <v>0</v>
      </c>
      <c r="AJ12" s="34">
        <f>PXIL!R12</f>
        <v>0</v>
      </c>
      <c r="AK12" s="34">
        <f>RTM_IEX!L12</f>
        <v>0.97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5.4181944354428024E-2</v>
      </c>
      <c r="AD13">
        <f t="shared" si="1"/>
        <v>6.3960495264108133</v>
      </c>
      <c r="AE13">
        <f>'IDT-1'!D13</f>
        <v>0</v>
      </c>
      <c r="AF13" s="24"/>
      <c r="AG13">
        <f t="shared" si="2"/>
        <v>6.3960495264108133</v>
      </c>
      <c r="AI13" s="34">
        <f>PXIL!L13</f>
        <v>0</v>
      </c>
      <c r="AJ13" s="34">
        <f>PXIL!R13</f>
        <v>0</v>
      </c>
      <c r="AK13" s="34">
        <f>RTM_IEX!L13</f>
        <v>1.45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5.4181944354428024E-2</v>
      </c>
      <c r="AD14">
        <f t="shared" si="1"/>
        <v>6.3960495264108133</v>
      </c>
      <c r="AE14">
        <f>'IDT-1'!D14</f>
        <v>0</v>
      </c>
      <c r="AF14" s="24"/>
      <c r="AG14">
        <f t="shared" si="2"/>
        <v>6.3960495264108133</v>
      </c>
      <c r="AI14" s="34">
        <f>PXIL!L14</f>
        <v>0</v>
      </c>
      <c r="AJ14" s="34">
        <f>PXIL!R14</f>
        <v>0</v>
      </c>
      <c r="AK14" s="34">
        <f>RTM_IEX!L14</f>
        <v>1.45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5.4181944354428024E-2</v>
      </c>
      <c r="AD15">
        <f t="shared" si="1"/>
        <v>6.3960495264108133</v>
      </c>
      <c r="AE15">
        <f>'IDT-1'!D15</f>
        <v>0</v>
      </c>
      <c r="AF15" s="24"/>
      <c r="AG15">
        <f t="shared" si="2"/>
        <v>6.3960495264108133</v>
      </c>
      <c r="AI15" s="34">
        <f>PXIL!L15</f>
        <v>0</v>
      </c>
      <c r="AJ15" s="34">
        <f>PXIL!R15</f>
        <v>0</v>
      </c>
      <c r="AK15" s="34">
        <f>RTM_IEX!L15</f>
        <v>1.45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5.4181944354428024E-2</v>
      </c>
      <c r="AD16">
        <f t="shared" si="1"/>
        <v>6.3960495264108133</v>
      </c>
      <c r="AE16">
        <f>'IDT-1'!D16</f>
        <v>0</v>
      </c>
      <c r="AF16" s="24"/>
      <c r="AG16">
        <f t="shared" si="2"/>
        <v>6.3960495264108133</v>
      </c>
      <c r="AI16" s="34">
        <f>PXIL!L16</f>
        <v>0</v>
      </c>
      <c r="AJ16" s="34">
        <f>PXIL!R16</f>
        <v>0</v>
      </c>
      <c r="AK16" s="34">
        <f>RTM_IEX!L16</f>
        <v>1.45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5.4181944354428024E-2</v>
      </c>
      <c r="AD17">
        <f t="shared" si="1"/>
        <v>6.3960495264108133</v>
      </c>
      <c r="AE17">
        <f>'IDT-1'!D17</f>
        <v>0</v>
      </c>
      <c r="AF17" s="24"/>
      <c r="AG17">
        <f t="shared" si="2"/>
        <v>6.3960495264108133</v>
      </c>
      <c r="AI17" s="34">
        <f>PXIL!L17</f>
        <v>0</v>
      </c>
      <c r="AJ17" s="34">
        <f>PXIL!R17</f>
        <v>0</v>
      </c>
      <c r="AK17" s="34">
        <f>RTM_IEX!L17</f>
        <v>1.45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5.4181944354428024E-2</v>
      </c>
      <c r="AD18">
        <f t="shared" si="1"/>
        <v>6.3960495264108133</v>
      </c>
      <c r="AE18">
        <f>'IDT-1'!D18</f>
        <v>0</v>
      </c>
      <c r="AF18" s="24"/>
      <c r="AG18">
        <f t="shared" si="2"/>
        <v>6.3960495264108133</v>
      </c>
      <c r="AI18" s="34">
        <f>PXIL!L18</f>
        <v>0</v>
      </c>
      <c r="AJ18" s="34">
        <f>PXIL!R18</f>
        <v>0</v>
      </c>
      <c r="AK18" s="34">
        <f>RTM_IEX!L18</f>
        <v>1.45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5.4181944354428024E-2</v>
      </c>
      <c r="AD19">
        <f t="shared" si="1"/>
        <v>6.3960495264108133</v>
      </c>
      <c r="AE19">
        <f>'IDT-1'!D19</f>
        <v>0</v>
      </c>
      <c r="AF19" s="24"/>
      <c r="AG19">
        <f t="shared" si="2"/>
        <v>6.3960495264108133</v>
      </c>
      <c r="AI19" s="34">
        <f>PXIL!L19</f>
        <v>0</v>
      </c>
      <c r="AJ19" s="34">
        <f>PXIL!R19</f>
        <v>0</v>
      </c>
      <c r="AK19" s="34">
        <f>RTM_IEX!L19</f>
        <v>1.45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6.0649944354428026E-2</v>
      </c>
      <c r="AD20">
        <f t="shared" si="1"/>
        <v>7.1595815264108138</v>
      </c>
      <c r="AE20">
        <f>'IDT-1'!D20</f>
        <v>0</v>
      </c>
      <c r="AF20" s="24"/>
      <c r="AG20">
        <f t="shared" si="2"/>
        <v>7.1595815264108138</v>
      </c>
      <c r="AI20" s="34">
        <f>PXIL!L20</f>
        <v>0</v>
      </c>
      <c r="AJ20" s="34">
        <f>PXIL!R20</f>
        <v>0</v>
      </c>
      <c r="AK20" s="34">
        <f>RTM_IEX!L20</f>
        <v>2.2200000000000002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6.2245944354428026E-2</v>
      </c>
      <c r="AD21">
        <f t="shared" si="1"/>
        <v>7.3479855264108132</v>
      </c>
      <c r="AE21">
        <f>'IDT-1'!D21</f>
        <v>0</v>
      </c>
      <c r="AF21" s="24"/>
      <c r="AG21">
        <f t="shared" si="2"/>
        <v>7.3479855264108132</v>
      </c>
      <c r="AI21" s="34">
        <f>PXIL!L21</f>
        <v>0</v>
      </c>
      <c r="AJ21" s="34">
        <f>PXIL!R21</f>
        <v>0</v>
      </c>
      <c r="AK21" s="34">
        <f>RTM_IEX!L21</f>
        <v>2.41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6.8797944354428028E-2</v>
      </c>
      <c r="AD22">
        <f t="shared" si="1"/>
        <v>8.1214335264108133</v>
      </c>
      <c r="AE22">
        <f>'IDT-1'!D22</f>
        <v>0</v>
      </c>
      <c r="AF22" s="24"/>
      <c r="AG22">
        <f t="shared" si="2"/>
        <v>8.1214335264108133</v>
      </c>
      <c r="AI22" s="34">
        <f>PXIL!L22</f>
        <v>0</v>
      </c>
      <c r="AJ22" s="34">
        <f>PXIL!R22</f>
        <v>0</v>
      </c>
      <c r="AK22" s="34">
        <f>RTM_IEX!L22</f>
        <v>3.19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7.8457944354428016E-2</v>
      </c>
      <c r="AD23">
        <f t="shared" si="1"/>
        <v>9.2617735264108134</v>
      </c>
      <c r="AE23">
        <f>'IDT-1'!D23</f>
        <v>0</v>
      </c>
      <c r="AF23" s="24"/>
      <c r="AG23">
        <f t="shared" si="2"/>
        <v>9.2617735264108134</v>
      </c>
      <c r="AI23" s="34">
        <f>PXIL!L23</f>
        <v>0</v>
      </c>
      <c r="AJ23" s="34">
        <f>PXIL!R23</f>
        <v>0</v>
      </c>
      <c r="AK23" s="34">
        <f>RTM_IEX!L23</f>
        <v>4.34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7.8457944354428016E-2</v>
      </c>
      <c r="AD24">
        <f t="shared" si="1"/>
        <v>9.2617735264108134</v>
      </c>
      <c r="AE24">
        <f>'IDT-1'!D24</f>
        <v>0</v>
      </c>
      <c r="AF24" s="24"/>
      <c r="AG24">
        <f t="shared" si="2"/>
        <v>9.2617735264108134</v>
      </c>
      <c r="AI24" s="34">
        <f>PXIL!L24</f>
        <v>0</v>
      </c>
      <c r="AJ24" s="34">
        <f>PXIL!R24</f>
        <v>0</v>
      </c>
      <c r="AK24" s="34">
        <f>RTM_IEX!L24</f>
        <v>4.34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8.6605944354428019E-2</v>
      </c>
      <c r="AD25">
        <f t="shared" si="1"/>
        <v>10.223625526410814</v>
      </c>
      <c r="AE25">
        <f>'IDT-1'!D25</f>
        <v>0</v>
      </c>
      <c r="AF25" s="24"/>
      <c r="AG25">
        <f t="shared" si="2"/>
        <v>10.223625526410814</v>
      </c>
      <c r="AI25" s="34">
        <f>PXIL!L25</f>
        <v>0</v>
      </c>
      <c r="AJ25" s="34">
        <f>PXIL!R25</f>
        <v>0</v>
      </c>
      <c r="AK25" s="34">
        <f>RTM_IEX!L25</f>
        <v>5.31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8.6605944354428019E-2</v>
      </c>
      <c r="AD26">
        <f t="shared" si="1"/>
        <v>10.223625526410814</v>
      </c>
      <c r="AE26">
        <f>'IDT-1'!D26</f>
        <v>0</v>
      </c>
      <c r="AF26" s="24"/>
      <c r="AG26">
        <f t="shared" si="2"/>
        <v>10.223625526410814</v>
      </c>
      <c r="AI26" s="34">
        <f>PXIL!L26</f>
        <v>0</v>
      </c>
      <c r="AJ26" s="34">
        <f>PXIL!R26</f>
        <v>0</v>
      </c>
      <c r="AK26" s="34">
        <f>RTM_IEX!L26</f>
        <v>5.31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9.0635999999999994E-2</v>
      </c>
      <c r="AD27">
        <f t="shared" si="1"/>
        <v>10.699363999999999</v>
      </c>
      <c r="AE27">
        <f>'IDT-1'!D27</f>
        <v>0</v>
      </c>
      <c r="AF27" s="24"/>
      <c r="AG27">
        <f t="shared" si="2"/>
        <v>10.699363999999999</v>
      </c>
      <c r="AI27" s="34">
        <f>PXIL!L27</f>
        <v>0</v>
      </c>
      <c r="AJ27" s="34">
        <f>PXIL!R27</f>
        <v>0</v>
      </c>
      <c r="AK27" s="34">
        <f>RTM_IEX!L27</f>
        <v>5.79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9.8783999999999983E-2</v>
      </c>
      <c r="AD28">
        <f t="shared" si="1"/>
        <v>11.661216</v>
      </c>
      <c r="AE28">
        <f>'IDT-1'!D28</f>
        <v>0</v>
      </c>
      <c r="AF28" s="24"/>
      <c r="AG28">
        <f t="shared" si="2"/>
        <v>11.661216</v>
      </c>
      <c r="AI28" s="34">
        <f>PXIL!L28</f>
        <v>0</v>
      </c>
      <c r="AJ28" s="34">
        <f>PXIL!R28</f>
        <v>0</v>
      </c>
      <c r="AK28" s="34">
        <f>RTM_IEX!L28</f>
        <v>6.76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9.8783999999999983E-2</v>
      </c>
      <c r="AD29">
        <f t="shared" si="1"/>
        <v>11.661216</v>
      </c>
      <c r="AE29">
        <f>'IDT-1'!D29</f>
        <v>0</v>
      </c>
      <c r="AF29" s="24"/>
      <c r="AG29">
        <f t="shared" si="2"/>
        <v>11.661216</v>
      </c>
      <c r="AI29" s="34">
        <f>PXIL!L29</f>
        <v>0</v>
      </c>
      <c r="AJ29" s="34">
        <f>PXIL!R29</f>
        <v>0</v>
      </c>
      <c r="AK29" s="34">
        <f>RTM_IEX!L29</f>
        <v>6.76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</v>
      </c>
      <c r="AB30" s="75">
        <f>-STOA!R30</f>
        <v>0</v>
      </c>
      <c r="AC30">
        <f t="shared" si="0"/>
        <v>0.11499599999999999</v>
      </c>
      <c r="AD30">
        <f t="shared" si="1"/>
        <v>13.575004</v>
      </c>
      <c r="AE30">
        <f>'IDT-1'!D30</f>
        <v>0</v>
      </c>
      <c r="AF30" s="24"/>
      <c r="AG30">
        <f t="shared" si="2"/>
        <v>13.575004</v>
      </c>
      <c r="AI30" s="34">
        <f>PXIL!L30</f>
        <v>0</v>
      </c>
      <c r="AJ30" s="34">
        <f>PXIL!R30</f>
        <v>0</v>
      </c>
      <c r="AK30" s="34">
        <f>RTM_IEX!L30</f>
        <v>8.69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</v>
      </c>
      <c r="AB31" s="75">
        <f>-STOA!R31</f>
        <v>0</v>
      </c>
      <c r="AC31">
        <f t="shared" si="0"/>
        <v>0.11499599999999999</v>
      </c>
      <c r="AD31">
        <f t="shared" si="1"/>
        <v>13.575004</v>
      </c>
      <c r="AE31">
        <f>'IDT-1'!D31</f>
        <v>0</v>
      </c>
      <c r="AF31" s="24"/>
      <c r="AG31">
        <f t="shared" si="2"/>
        <v>13.575004</v>
      </c>
      <c r="AI31" s="34">
        <f>PXIL!L31</f>
        <v>0</v>
      </c>
      <c r="AJ31" s="34">
        <f>PXIL!R31</f>
        <v>0</v>
      </c>
      <c r="AK31" s="34">
        <f>RTM_IEX!L31</f>
        <v>8.69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</v>
      </c>
      <c r="AB32" s="75">
        <f>-STOA!R32</f>
        <v>0</v>
      </c>
      <c r="AC32">
        <f t="shared" si="0"/>
        <v>0.11499599999999999</v>
      </c>
      <c r="AD32">
        <f t="shared" si="1"/>
        <v>13.575004</v>
      </c>
      <c r="AE32">
        <f>'IDT-1'!D32</f>
        <v>0</v>
      </c>
      <c r="AF32" s="24"/>
      <c r="AG32">
        <f t="shared" si="2"/>
        <v>13.575004</v>
      </c>
      <c r="AI32" s="34">
        <f>PXIL!L32</f>
        <v>0</v>
      </c>
      <c r="AJ32" s="34">
        <f>PXIL!R32</f>
        <v>0</v>
      </c>
      <c r="AK32" s="34">
        <f>RTM_IEX!L32</f>
        <v>8.69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0</v>
      </c>
      <c r="AB33" s="75">
        <f>-STOA!R33</f>
        <v>0</v>
      </c>
      <c r="AC33">
        <f t="shared" si="0"/>
        <v>0.12314399999999999</v>
      </c>
      <c r="AD33">
        <f t="shared" si="1"/>
        <v>14.536856</v>
      </c>
      <c r="AE33">
        <f>'IDT-1'!D33</f>
        <v>0</v>
      </c>
      <c r="AF33" s="24"/>
      <c r="AG33">
        <f t="shared" si="2"/>
        <v>14.536856</v>
      </c>
      <c r="AI33" s="34">
        <f>PXIL!L33</f>
        <v>0</v>
      </c>
      <c r="AJ33" s="34">
        <f>PXIL!R33</f>
        <v>0</v>
      </c>
      <c r="AK33" s="34">
        <f>RTM_IEX!L33</f>
        <v>9.66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0</v>
      </c>
      <c r="AB34" s="75">
        <f>-STOA!R34</f>
        <v>0</v>
      </c>
      <c r="AC34">
        <f t="shared" si="0"/>
        <v>0.11902799999999999</v>
      </c>
      <c r="AD34">
        <f t="shared" si="1"/>
        <v>14.050972</v>
      </c>
      <c r="AE34">
        <f>'IDT-1'!D34</f>
        <v>0</v>
      </c>
      <c r="AF34" s="24"/>
      <c r="AG34">
        <f t="shared" si="2"/>
        <v>14.050972</v>
      </c>
      <c r="AI34" s="34">
        <f>PXIL!L34</f>
        <v>0</v>
      </c>
      <c r="AJ34" s="34">
        <f>PXIL!R34</f>
        <v>0</v>
      </c>
      <c r="AK34" s="34">
        <f>RTM_IEX!L34</f>
        <v>9.17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0</v>
      </c>
      <c r="AB35" s="75">
        <f>-STOA!R35</f>
        <v>0</v>
      </c>
      <c r="AC35">
        <f t="shared" si="0"/>
        <v>0.11499599999999999</v>
      </c>
      <c r="AD35">
        <f t="shared" si="1"/>
        <v>13.575004</v>
      </c>
      <c r="AE35">
        <f>'IDT-1'!D35</f>
        <v>0</v>
      </c>
      <c r="AF35" s="24"/>
      <c r="AG35">
        <f t="shared" si="2"/>
        <v>13.575004</v>
      </c>
      <c r="AI35" s="34">
        <f>PXIL!L35</f>
        <v>0</v>
      </c>
      <c r="AJ35" s="34">
        <f>PXIL!R35</f>
        <v>0</v>
      </c>
      <c r="AK35" s="34">
        <f>RTM_IEX!L35</f>
        <v>8.69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0</v>
      </c>
      <c r="AB36" s="75">
        <f>-STOA!R36</f>
        <v>0</v>
      </c>
      <c r="AC36">
        <f t="shared" si="0"/>
        <v>0.11096399999999999</v>
      </c>
      <c r="AD36">
        <f t="shared" si="1"/>
        <v>13.099036000000002</v>
      </c>
      <c r="AE36">
        <f>'IDT-1'!D36</f>
        <v>0</v>
      </c>
      <c r="AF36" s="24"/>
      <c r="AG36">
        <f t="shared" si="2"/>
        <v>13.099036000000002</v>
      </c>
      <c r="AI36" s="34">
        <f>PXIL!L36</f>
        <v>0</v>
      </c>
      <c r="AJ36" s="34">
        <f>PXIL!R36</f>
        <v>0</v>
      </c>
      <c r="AK36" s="34">
        <f>RTM_IEX!L36</f>
        <v>8.2100000000000009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0</v>
      </c>
      <c r="AB37" s="75">
        <f>-STOA!R37</f>
        <v>0</v>
      </c>
      <c r="AC37">
        <f t="shared" si="0"/>
        <v>0.10281599999999999</v>
      </c>
      <c r="AD37">
        <f t="shared" si="1"/>
        <v>12.137184</v>
      </c>
      <c r="AE37">
        <f>'IDT-1'!D37</f>
        <v>0</v>
      </c>
      <c r="AF37" s="24"/>
      <c r="AG37">
        <f t="shared" si="2"/>
        <v>12.137184</v>
      </c>
      <c r="AI37" s="34">
        <f>PXIL!L37</f>
        <v>0</v>
      </c>
      <c r="AJ37" s="34">
        <f>PXIL!R37</f>
        <v>0</v>
      </c>
      <c r="AK37" s="34">
        <f>RTM_IEX!L37</f>
        <v>7.24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0</v>
      </c>
      <c r="AB38" s="75">
        <f>-STOA!R38</f>
        <v>0</v>
      </c>
      <c r="AC38">
        <f t="shared" si="0"/>
        <v>9.8783999999999983E-2</v>
      </c>
      <c r="AD38">
        <f t="shared" si="1"/>
        <v>11.661216</v>
      </c>
      <c r="AE38">
        <f>'IDT-1'!D38</f>
        <v>0</v>
      </c>
      <c r="AF38" s="24"/>
      <c r="AG38">
        <f t="shared" si="2"/>
        <v>11.661216</v>
      </c>
      <c r="AI38" s="34">
        <f>PXIL!L38</f>
        <v>0</v>
      </c>
      <c r="AJ38" s="34">
        <f>PXIL!R38</f>
        <v>0</v>
      </c>
      <c r="AK38" s="34">
        <f>RTM_IEX!L38</f>
        <v>6.76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5.23</v>
      </c>
      <c r="AB39" s="75">
        <f>-STOA!R39</f>
        <v>0</v>
      </c>
      <c r="AC39">
        <f t="shared" si="0"/>
        <v>0.13456799999999999</v>
      </c>
      <c r="AD39">
        <f t="shared" si="1"/>
        <v>15.885432</v>
      </c>
      <c r="AE39">
        <f>'IDT-1'!D39</f>
        <v>0</v>
      </c>
      <c r="AF39" s="24"/>
      <c r="AG39">
        <f t="shared" si="2"/>
        <v>15.885432</v>
      </c>
      <c r="AI39" s="34">
        <f>PXIL!L39</f>
        <v>0</v>
      </c>
      <c r="AJ39" s="34">
        <f>PXIL!R39</f>
        <v>0</v>
      </c>
      <c r="AK39" s="34">
        <f>RTM_IEX!L39</f>
        <v>5.79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5.82</v>
      </c>
      <c r="AB40" s="75">
        <f>-STOA!R40</f>
        <v>0</v>
      </c>
      <c r="AC40">
        <f t="shared" si="0"/>
        <v>0.135492</v>
      </c>
      <c r="AD40">
        <f t="shared" si="1"/>
        <v>15.994508</v>
      </c>
      <c r="AE40">
        <f>'IDT-1'!D40</f>
        <v>0</v>
      </c>
      <c r="AF40" s="24"/>
      <c r="AG40">
        <f t="shared" si="2"/>
        <v>15.994508</v>
      </c>
      <c r="AI40" s="34">
        <f>PXIL!L40</f>
        <v>0</v>
      </c>
      <c r="AJ40" s="34">
        <f>PXIL!R40</f>
        <v>0</v>
      </c>
      <c r="AK40" s="34">
        <f>RTM_IEX!L40</f>
        <v>5.31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5.0002314707652413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6.4</v>
      </c>
      <c r="AB41" s="75">
        <f>-STOA!R41</f>
        <v>0</v>
      </c>
      <c r="AC41">
        <f t="shared" si="0"/>
        <v>0.12818594435442804</v>
      </c>
      <c r="AD41">
        <f t="shared" si="1"/>
        <v>15.132045526410813</v>
      </c>
      <c r="AE41">
        <f>'IDT-1'!D41</f>
        <v>0</v>
      </c>
      <c r="AF41" s="24"/>
      <c r="AG41">
        <f t="shared" si="2"/>
        <v>15.132045526410813</v>
      </c>
      <c r="AI41" s="34">
        <f>PXIL!L41</f>
        <v>0</v>
      </c>
      <c r="AJ41" s="34">
        <f>PXIL!R41</f>
        <v>0</v>
      </c>
      <c r="AK41" s="34">
        <f>RTM_IEX!L41</f>
        <v>3.86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5.0002314707652413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6.87</v>
      </c>
      <c r="AB42" s="75">
        <f>-STOA!R42</f>
        <v>0</v>
      </c>
      <c r="AC42">
        <f t="shared" si="0"/>
        <v>0.124069944354428</v>
      </c>
      <c r="AD42">
        <f t="shared" si="1"/>
        <v>14.646161526410813</v>
      </c>
      <c r="AE42">
        <f>'IDT-1'!D42</f>
        <v>0</v>
      </c>
      <c r="AF42" s="24"/>
      <c r="AG42">
        <f t="shared" si="2"/>
        <v>14.646161526410813</v>
      </c>
      <c r="AI42" s="34">
        <f>PXIL!L42</f>
        <v>0</v>
      </c>
      <c r="AJ42" s="34">
        <f>PXIL!R42</f>
        <v>0</v>
      </c>
      <c r="AK42" s="34">
        <f>RTM_IEX!L42</f>
        <v>2.9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5.0002314707652413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7.1</v>
      </c>
      <c r="AB43" s="75">
        <f>-STOA!R43</f>
        <v>0</v>
      </c>
      <c r="AC43">
        <f t="shared" si="0"/>
        <v>0.117853944354428</v>
      </c>
      <c r="AD43">
        <f t="shared" si="1"/>
        <v>13.912377526410813</v>
      </c>
      <c r="AE43">
        <f>'IDT-1'!D43</f>
        <v>0</v>
      </c>
      <c r="AF43" s="24"/>
      <c r="AG43">
        <f t="shared" si="2"/>
        <v>13.912377526410813</v>
      </c>
      <c r="AI43" s="34">
        <f>PXIL!L43</f>
        <v>0</v>
      </c>
      <c r="AJ43" s="34">
        <f>PXIL!R43</f>
        <v>0</v>
      </c>
      <c r="AK43" s="34">
        <f>RTM_IEX!L43</f>
        <v>1.93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5.0002314707652413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7.39</v>
      </c>
      <c r="AB44" s="75">
        <f>-STOA!R44</f>
        <v>0</v>
      </c>
      <c r="AC44">
        <f t="shared" si="0"/>
        <v>0.116257944354428</v>
      </c>
      <c r="AD44">
        <f t="shared" si="1"/>
        <v>13.723973526410811</v>
      </c>
      <c r="AE44">
        <f>'IDT-1'!D44</f>
        <v>0</v>
      </c>
      <c r="AF44" s="24"/>
      <c r="AG44">
        <f t="shared" si="2"/>
        <v>13.723973526410811</v>
      </c>
      <c r="AI44" s="34">
        <f>PXIL!L44</f>
        <v>0</v>
      </c>
      <c r="AJ44" s="34">
        <f>PXIL!R44</f>
        <v>0</v>
      </c>
      <c r="AK44" s="34">
        <f>RTM_IEX!L44</f>
        <v>1.45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5.0002314707652413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7.48</v>
      </c>
      <c r="AB45" s="75">
        <f>-STOA!R45</f>
        <v>0</v>
      </c>
      <c r="AC45">
        <f t="shared" si="0"/>
        <v>0.11298194435442803</v>
      </c>
      <c r="AD45">
        <f t="shared" si="1"/>
        <v>13.337249526410814</v>
      </c>
      <c r="AE45">
        <f>'IDT-1'!D45</f>
        <v>0</v>
      </c>
      <c r="AF45" s="24"/>
      <c r="AG45">
        <f t="shared" si="2"/>
        <v>13.337249526410814</v>
      </c>
      <c r="AI45" s="34">
        <f>PXIL!L45</f>
        <v>0</v>
      </c>
      <c r="AJ45" s="34">
        <f>PXIL!R45</f>
        <v>0</v>
      </c>
      <c r="AK45" s="34">
        <f>RTM_IEX!L45</f>
        <v>0.97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5.0002314707652413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7.63</v>
      </c>
      <c r="AB46" s="75">
        <f>-STOA!R46</f>
        <v>0</v>
      </c>
      <c r="AC46">
        <f t="shared" si="0"/>
        <v>0.10609394435442802</v>
      </c>
      <c r="AD46">
        <f t="shared" si="1"/>
        <v>12.524137526410813</v>
      </c>
      <c r="AE46">
        <f>'IDT-1'!D46</f>
        <v>0</v>
      </c>
      <c r="AF46" s="24"/>
      <c r="AG46">
        <f t="shared" si="2"/>
        <v>12.524137526410813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7.82</v>
      </c>
      <c r="AB47" s="75">
        <f>-STOA!R47</f>
        <v>0</v>
      </c>
      <c r="AC47">
        <f t="shared" si="0"/>
        <v>0.1161611020793171</v>
      </c>
      <c r="AD47">
        <f t="shared" si="1"/>
        <v>11.704070368685924</v>
      </c>
      <c r="AE47">
        <f>'IDT-1'!D47</f>
        <v>0</v>
      </c>
      <c r="AF47" s="24"/>
      <c r="AG47">
        <f t="shared" si="2"/>
        <v>11.704070368685924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-1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8.16</v>
      </c>
      <c r="AB48" s="75">
        <f>-STOA!R48</f>
        <v>0</v>
      </c>
      <c r="AC48">
        <f t="shared" si="0"/>
        <v>0.12748825980420617</v>
      </c>
      <c r="AD48">
        <f t="shared" si="1"/>
        <v>11.032743210961035</v>
      </c>
      <c r="AE48">
        <f>'IDT-1'!D48</f>
        <v>0</v>
      </c>
      <c r="AF48" s="24"/>
      <c r="AG48">
        <f t="shared" si="2"/>
        <v>11.032743210961035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-2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8.35</v>
      </c>
      <c r="AB49" s="75">
        <f>-STOA!R49</f>
        <v>0</v>
      </c>
      <c r="AC49">
        <f t="shared" si="0"/>
        <v>0.14009676484656194</v>
      </c>
      <c r="AD49">
        <f t="shared" si="1"/>
        <v>9.9101347059186775</v>
      </c>
      <c r="AE49">
        <f>'IDT-1'!D49</f>
        <v>0</v>
      </c>
      <c r="AF49" s="24"/>
      <c r="AG49">
        <f t="shared" si="2"/>
        <v>9.9101347059186775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-3.3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8.5</v>
      </c>
      <c r="AB50" s="75">
        <f>-STOA!R50</f>
        <v>0</v>
      </c>
      <c r="AC50">
        <f t="shared" si="0"/>
        <v>0.15575773297887335</v>
      </c>
      <c r="AD50">
        <f t="shared" si="1"/>
        <v>8.3444737377863678</v>
      </c>
      <c r="AE50">
        <f>'IDT-1'!D50</f>
        <v>0</v>
      </c>
      <c r="AF50" s="24"/>
      <c r="AG50">
        <f t="shared" si="2"/>
        <v>8.3444737377863678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-5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8.64</v>
      </c>
      <c r="AB51" s="75">
        <f>-STOA!R51</f>
        <v>0</v>
      </c>
      <c r="AC51">
        <f t="shared" si="0"/>
        <v>0.16540489070376244</v>
      </c>
      <c r="AD51">
        <f t="shared" si="1"/>
        <v>7.474826580061479</v>
      </c>
      <c r="AE51">
        <f>'IDT-1'!D51</f>
        <v>0</v>
      </c>
      <c r="AF51" s="24"/>
      <c r="AG51">
        <f t="shared" si="2"/>
        <v>7.474826580061479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-6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8.69</v>
      </c>
      <c r="AB52" s="75">
        <f>-STOA!R52</f>
        <v>0</v>
      </c>
      <c r="AC52">
        <f t="shared" si="0"/>
        <v>0.16582489070376244</v>
      </c>
      <c r="AD52">
        <f t="shared" si="1"/>
        <v>7.5244065800614788</v>
      </c>
      <c r="AE52">
        <f>'IDT-1'!D52</f>
        <v>0</v>
      </c>
      <c r="AF52" s="24"/>
      <c r="AG52">
        <f t="shared" si="2"/>
        <v>7.5244065800614788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-6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8.8800000000000008</v>
      </c>
      <c r="AB53" s="75">
        <f>-STOA!R53</f>
        <v>0</v>
      </c>
      <c r="AC53">
        <f t="shared" si="0"/>
        <v>0.16742089070376243</v>
      </c>
      <c r="AD53">
        <f t="shared" si="1"/>
        <v>7.7128105800614799</v>
      </c>
      <c r="AE53">
        <f>'IDT-1'!D53</f>
        <v>0</v>
      </c>
      <c r="AF53" s="24"/>
      <c r="AG53">
        <f t="shared" si="2"/>
        <v>7.7128105800614799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-6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9.0299999999999994</v>
      </c>
      <c r="AB54" s="75">
        <f>-STOA!R54</f>
        <v>0</v>
      </c>
      <c r="AC54">
        <f t="shared" si="0"/>
        <v>0.17376358533869585</v>
      </c>
      <c r="AD54">
        <f t="shared" si="1"/>
        <v>7.2564678854265452</v>
      </c>
      <c r="AE54">
        <f>'IDT-1'!D54</f>
        <v>0</v>
      </c>
      <c r="AF54" s="24"/>
      <c r="AG54">
        <f t="shared" si="2"/>
        <v>7.2564678854265452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-6.6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9.1199999999999992</v>
      </c>
      <c r="AB55" s="75">
        <f>-STOA!R55</f>
        <v>0</v>
      </c>
      <c r="AC55">
        <f t="shared" si="0"/>
        <v>0.17960227997362929</v>
      </c>
      <c r="AD55">
        <f t="shared" si="1"/>
        <v>6.7406291907916112</v>
      </c>
      <c r="AE55">
        <f>'IDT-1'!D55</f>
        <v>0</v>
      </c>
      <c r="AF55" s="24"/>
      <c r="AG55">
        <f t="shared" si="2"/>
        <v>6.7406291907916112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-7.2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9.24</v>
      </c>
      <c r="AB56" s="75">
        <f>-STOA!R56</f>
        <v>0</v>
      </c>
      <c r="AC56">
        <f t="shared" si="0"/>
        <v>0.20009394274087416</v>
      </c>
      <c r="AD56">
        <f t="shared" si="1"/>
        <v>4.540137528024367</v>
      </c>
      <c r="AE56">
        <f>'IDT-1'!D56</f>
        <v>0</v>
      </c>
      <c r="AF56" s="24"/>
      <c r="AG56">
        <f t="shared" si="2"/>
        <v>4.540137528024367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-9.5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9.07</v>
      </c>
      <c r="AB57" s="75">
        <f>-STOA!R57</f>
        <v>0</v>
      </c>
      <c r="AC57">
        <f t="shared" si="0"/>
        <v>0.20544286892078542</v>
      </c>
      <c r="AD57">
        <f t="shared" si="1"/>
        <v>3.5647886018444557</v>
      </c>
      <c r="AE57">
        <f>'IDT-1'!D57</f>
        <v>0</v>
      </c>
      <c r="AF57" s="24"/>
      <c r="AG57">
        <f t="shared" si="2"/>
        <v>3.5647886018444557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-10.3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8.69</v>
      </c>
      <c r="AB58" s="75">
        <f>-STOA!R58</f>
        <v>0</v>
      </c>
      <c r="AC58">
        <f t="shared" si="0"/>
        <v>0.18700278501598511</v>
      </c>
      <c r="AD58">
        <f t="shared" si="1"/>
        <v>5.0032286857492556</v>
      </c>
      <c r="AE58">
        <f>'IDT-1'!D58</f>
        <v>0</v>
      </c>
      <c r="AF58" s="24"/>
      <c r="AG58">
        <f t="shared" si="2"/>
        <v>5.0032286857492556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-8.5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8.4</v>
      </c>
      <c r="AB59" s="75">
        <f>-STOA!R59</f>
        <v>0</v>
      </c>
      <c r="AC59">
        <f t="shared" si="0"/>
        <v>0.16338889070376245</v>
      </c>
      <c r="AD59">
        <f t="shared" si="1"/>
        <v>7.2368425800614791</v>
      </c>
      <c r="AE59">
        <f>'IDT-1'!D59</f>
        <v>0</v>
      </c>
      <c r="AF59" s="24"/>
      <c r="AG59">
        <f t="shared" si="2"/>
        <v>7.2368425800614791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-6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8.16</v>
      </c>
      <c r="AB60" s="75">
        <f>-STOA!R60</f>
        <v>0</v>
      </c>
      <c r="AC60">
        <f t="shared" si="0"/>
        <v>0.1715382799736293</v>
      </c>
      <c r="AD60">
        <f t="shared" si="1"/>
        <v>5.7886931907916122</v>
      </c>
      <c r="AE60">
        <f>'IDT-1'!D60</f>
        <v>0</v>
      </c>
      <c r="AF60" s="24"/>
      <c r="AG60">
        <f t="shared" si="2"/>
        <v>5.7886931907916122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-7.2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7.34</v>
      </c>
      <c r="AB61" s="75">
        <f>-STOA!R61</f>
        <v>0</v>
      </c>
      <c r="AC61">
        <f t="shared" si="0"/>
        <v>0.14093103834393991</v>
      </c>
      <c r="AD61">
        <f t="shared" si="1"/>
        <v>7.7993004324213011</v>
      </c>
      <c r="AE61">
        <f>'IDT-1'!D61</f>
        <v>0</v>
      </c>
      <c r="AF61" s="24"/>
      <c r="AG61">
        <f t="shared" si="2"/>
        <v>7.7993004324213011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-4.4000000000000004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6.08</v>
      </c>
      <c r="AB62" s="75">
        <f>-STOA!R62</f>
        <v>0</v>
      </c>
      <c r="AC62">
        <f t="shared" si="0"/>
        <v>0.16084320615354056</v>
      </c>
      <c r="AD62">
        <f t="shared" si="1"/>
        <v>2.9193882646117006</v>
      </c>
      <c r="AE62">
        <f>'IDT-1'!D62</f>
        <v>0</v>
      </c>
      <c r="AF62" s="24"/>
      <c r="AG62">
        <f t="shared" si="2"/>
        <v>2.9193882646117006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-8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5.7</v>
      </c>
      <c r="AB63" s="75">
        <f>-STOA!R63</f>
        <v>0</v>
      </c>
      <c r="AC63">
        <f t="shared" si="0"/>
        <v>9.411752321687257E-2</v>
      </c>
      <c r="AD63">
        <f t="shared" si="1"/>
        <v>10.106113947548369</v>
      </c>
      <c r="AE63">
        <f>'IDT-1'!D63</f>
        <v>0</v>
      </c>
      <c r="AF63" s="24"/>
      <c r="AG63">
        <f t="shared" si="2"/>
        <v>10.106113947548369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-0.5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5.21</v>
      </c>
      <c r="AB64" s="75">
        <f>-STOA!R64</f>
        <v>0</v>
      </c>
      <c r="AC64">
        <f t="shared" si="0"/>
        <v>0.10357394435442802</v>
      </c>
      <c r="AD64">
        <f t="shared" si="1"/>
        <v>12.226657526410813</v>
      </c>
      <c r="AE64">
        <f>'IDT-1'!D64</f>
        <v>0</v>
      </c>
      <c r="AF64" s="24"/>
      <c r="AG64">
        <f t="shared" si="2"/>
        <v>12.226657526410813</v>
      </c>
      <c r="AI64" s="34">
        <f>PXIL!L64</f>
        <v>0</v>
      </c>
      <c r="AJ64" s="34">
        <f>PXIL!R64</f>
        <v>0</v>
      </c>
      <c r="AK64" s="34">
        <f>RTM_IEX!L64</f>
        <v>2.12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4.83</v>
      </c>
      <c r="AB65" s="75">
        <f>-STOA!R65</f>
        <v>0</v>
      </c>
      <c r="AC65">
        <f t="shared" si="0"/>
        <v>0.10449794435442802</v>
      </c>
      <c r="AD65">
        <f t="shared" si="1"/>
        <v>12.335733526410813</v>
      </c>
      <c r="AE65">
        <f>'IDT-1'!D65</f>
        <v>0</v>
      </c>
      <c r="AF65" s="24"/>
      <c r="AG65">
        <f t="shared" si="2"/>
        <v>12.335733526410813</v>
      </c>
      <c r="AI65" s="34">
        <f>PXIL!L65</f>
        <v>0</v>
      </c>
      <c r="AJ65" s="34">
        <f>PXIL!R65</f>
        <v>0</v>
      </c>
      <c r="AK65" s="34">
        <f>RTM_IEX!L65</f>
        <v>2.61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4.1500000000000004</v>
      </c>
      <c r="AB66" s="75">
        <f>-STOA!R66</f>
        <v>0</v>
      </c>
      <c r="AC66">
        <f t="shared" si="0"/>
        <v>9.0637944354428027E-2</v>
      </c>
      <c r="AD66">
        <f t="shared" si="1"/>
        <v>10.699593526410814</v>
      </c>
      <c r="AE66">
        <f>'IDT-1'!D66</f>
        <v>0</v>
      </c>
      <c r="AF66" s="24"/>
      <c r="AG66">
        <f t="shared" si="2"/>
        <v>10.699593526410814</v>
      </c>
      <c r="AI66" s="34">
        <f>PXIL!L66</f>
        <v>0</v>
      </c>
      <c r="AJ66" s="34">
        <f>PXIL!R66</f>
        <v>0</v>
      </c>
      <c r="AK66" s="34">
        <f>RTM_IEX!L66</f>
        <v>1.64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3.86</v>
      </c>
      <c r="AB67" s="75">
        <f>-STOA!R67</f>
        <v>0</v>
      </c>
      <c r="AC67">
        <f t="shared" si="0"/>
        <v>9.8785944354428015E-2</v>
      </c>
      <c r="AD67">
        <f t="shared" si="1"/>
        <v>11.661445526410812</v>
      </c>
      <c r="AE67">
        <f>'IDT-1'!D67</f>
        <v>0</v>
      </c>
      <c r="AF67" s="24"/>
      <c r="AG67">
        <f t="shared" si="2"/>
        <v>11.661445526410812</v>
      </c>
      <c r="AI67" s="34">
        <f>PXIL!L67</f>
        <v>0</v>
      </c>
      <c r="AJ67" s="34">
        <f>PXIL!R67</f>
        <v>0</v>
      </c>
      <c r="AK67" s="34">
        <f>RTM_IEX!L67</f>
        <v>2.9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5.0002314707652413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2.95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9.1141944354428017E-2</v>
      </c>
      <c r="AD68">
        <f t="shared" ref="AD68:AD98" si="4">SUM(B68:AB68,AI68:AV68)-AC68</f>
        <v>10.759089526410813</v>
      </c>
      <c r="AE68">
        <f>'IDT-1'!D68</f>
        <v>0</v>
      </c>
      <c r="AF68" s="24"/>
      <c r="AG68">
        <f t="shared" ref="AG68:AG98" si="5">SUM(AD68:AF68)</f>
        <v>10.759089526410813</v>
      </c>
      <c r="AI68" s="34">
        <f>PXIL!L68</f>
        <v>0</v>
      </c>
      <c r="AJ68" s="34">
        <f>PXIL!R68</f>
        <v>0</v>
      </c>
      <c r="AK68" s="34">
        <f>RTM_IEX!L68</f>
        <v>2.9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5.0002314707652413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2.59</v>
      </c>
      <c r="AB69" s="75">
        <f>-STOA!R69</f>
        <v>0</v>
      </c>
      <c r="AC69">
        <f t="shared" si="3"/>
        <v>9.618194435442802E-2</v>
      </c>
      <c r="AD69">
        <f t="shared" si="4"/>
        <v>11.354049526410813</v>
      </c>
      <c r="AE69">
        <f>'IDT-1'!D69</f>
        <v>0</v>
      </c>
      <c r="AF69" s="24"/>
      <c r="AG69">
        <f t="shared" si="5"/>
        <v>11.354049526410813</v>
      </c>
      <c r="AI69" s="34">
        <f>PXIL!L69</f>
        <v>0</v>
      </c>
      <c r="AJ69" s="34">
        <f>PXIL!R69</f>
        <v>0</v>
      </c>
      <c r="AK69" s="34">
        <f>RTM_IEX!L69</f>
        <v>3.86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5.0002314707652413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2.4900000000000002</v>
      </c>
      <c r="AB70" s="75">
        <f>-STOA!R70</f>
        <v>0</v>
      </c>
      <c r="AC70">
        <f t="shared" si="3"/>
        <v>8.9713944354428019E-2</v>
      </c>
      <c r="AD70">
        <f t="shared" si="4"/>
        <v>10.590517526410814</v>
      </c>
      <c r="AE70">
        <f>'IDT-1'!D70</f>
        <v>0</v>
      </c>
      <c r="AF70" s="24"/>
      <c r="AG70">
        <f t="shared" si="5"/>
        <v>10.590517526410814</v>
      </c>
      <c r="AI70" s="34">
        <f>PXIL!L70</f>
        <v>0</v>
      </c>
      <c r="AJ70" s="34">
        <f>PXIL!R70</f>
        <v>0</v>
      </c>
      <c r="AK70" s="34">
        <f>RTM_IEX!L70</f>
        <v>3.19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5.0002314707652413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1.97</v>
      </c>
      <c r="AB71" s="75">
        <f>-STOA!R71</f>
        <v>0</v>
      </c>
      <c r="AC71">
        <f t="shared" si="3"/>
        <v>9.0973944354428016E-2</v>
      </c>
      <c r="AD71">
        <f t="shared" si="4"/>
        <v>10.739257526410814</v>
      </c>
      <c r="AE71">
        <f>'IDT-1'!D71</f>
        <v>0</v>
      </c>
      <c r="AF71" s="24"/>
      <c r="AG71">
        <f t="shared" si="5"/>
        <v>10.739257526410814</v>
      </c>
      <c r="AI71" s="34">
        <f>PXIL!L71</f>
        <v>0</v>
      </c>
      <c r="AJ71" s="34">
        <f>PXIL!R71</f>
        <v>0</v>
      </c>
      <c r="AK71" s="34">
        <f>RTM_IEX!L71</f>
        <v>3.86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5.0002314707652413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1.97</v>
      </c>
      <c r="AB72" s="75">
        <f>-STOA!R72</f>
        <v>0</v>
      </c>
      <c r="AC72">
        <f t="shared" si="3"/>
        <v>9.0973944354428016E-2</v>
      </c>
      <c r="AD72">
        <f t="shared" si="4"/>
        <v>10.739257526410814</v>
      </c>
      <c r="AE72">
        <f>'IDT-1'!D72</f>
        <v>0</v>
      </c>
      <c r="AF72" s="24"/>
      <c r="AG72">
        <f t="shared" si="5"/>
        <v>10.739257526410814</v>
      </c>
      <c r="AI72" s="34">
        <f>PXIL!L72</f>
        <v>0</v>
      </c>
      <c r="AJ72" s="34">
        <f>PXIL!R72</f>
        <v>0</v>
      </c>
      <c r="AK72" s="34">
        <f>RTM_IEX!L72</f>
        <v>3.86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5.0002314707652413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1.33</v>
      </c>
      <c r="AB73" s="75">
        <f>-STOA!R73</f>
        <v>0</v>
      </c>
      <c r="AC73">
        <f t="shared" si="3"/>
        <v>9.3745944354428012E-2</v>
      </c>
      <c r="AD73">
        <f t="shared" si="4"/>
        <v>11.066485526410814</v>
      </c>
      <c r="AE73">
        <f>'IDT-1'!D73</f>
        <v>0</v>
      </c>
      <c r="AF73" s="24"/>
      <c r="AG73">
        <f t="shared" si="5"/>
        <v>11.066485526410814</v>
      </c>
      <c r="AI73" s="34">
        <f>PXIL!L73</f>
        <v>0</v>
      </c>
      <c r="AJ73" s="34">
        <f>PXIL!R73</f>
        <v>0</v>
      </c>
      <c r="AK73" s="34">
        <f>RTM_IEX!L73</f>
        <v>4.83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5.0002314707652413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0.81</v>
      </c>
      <c r="AB74" s="75">
        <f>-STOA!R74</f>
        <v>0</v>
      </c>
      <c r="AC74">
        <f t="shared" si="3"/>
        <v>8.1229944354428013E-2</v>
      </c>
      <c r="AD74">
        <f t="shared" si="4"/>
        <v>9.5890015264108133</v>
      </c>
      <c r="AE74">
        <f>'IDT-1'!D74</f>
        <v>0</v>
      </c>
      <c r="AF74" s="24"/>
      <c r="AG74">
        <f t="shared" si="5"/>
        <v>9.5890015264108133</v>
      </c>
      <c r="AI74" s="34">
        <f>PXIL!L74</f>
        <v>0</v>
      </c>
      <c r="AJ74" s="34">
        <f>PXIL!R74</f>
        <v>0</v>
      </c>
      <c r="AK74" s="34">
        <f>RTM_IEX!L74</f>
        <v>3.86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5.0002314707652413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0.38</v>
      </c>
      <c r="AB75" s="75">
        <f>-STOA!R75</f>
        <v>0</v>
      </c>
      <c r="AC75">
        <f t="shared" si="3"/>
        <v>8.089394435442801E-2</v>
      </c>
      <c r="AD75">
        <f t="shared" si="4"/>
        <v>9.5493375264108149</v>
      </c>
      <c r="AE75">
        <f>'IDT-1'!D75</f>
        <v>0</v>
      </c>
      <c r="AF75" s="24"/>
      <c r="AG75">
        <f t="shared" si="5"/>
        <v>9.5493375264108149</v>
      </c>
      <c r="AI75" s="34">
        <f>PXIL!L75</f>
        <v>0</v>
      </c>
      <c r="AJ75" s="34">
        <f>PXIL!R75</f>
        <v>0</v>
      </c>
      <c r="AK75" s="34">
        <f>RTM_IEX!L75</f>
        <v>4.25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5.0002314707652413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0.12</v>
      </c>
      <c r="AB76" s="75">
        <f>-STOA!R76</f>
        <v>0</v>
      </c>
      <c r="AC76">
        <f t="shared" si="3"/>
        <v>8.358194435442802E-2</v>
      </c>
      <c r="AD76">
        <f t="shared" si="4"/>
        <v>9.8666495264108143</v>
      </c>
      <c r="AE76">
        <f>'IDT-1'!D76</f>
        <v>0</v>
      </c>
      <c r="AF76" s="24"/>
      <c r="AG76">
        <f t="shared" si="5"/>
        <v>9.8666495264108143</v>
      </c>
      <c r="AI76" s="34">
        <f>PXIL!L76</f>
        <v>0</v>
      </c>
      <c r="AJ76" s="34">
        <f>PXIL!R76</f>
        <v>0</v>
      </c>
      <c r="AK76" s="34">
        <f>RTM_IEX!L76</f>
        <v>4.83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5.0002314707652413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9.5509944354428028E-2</v>
      </c>
      <c r="AD77">
        <f t="shared" si="4"/>
        <v>11.274721526410813</v>
      </c>
      <c r="AE77">
        <f>'IDT-1'!D77</f>
        <v>0</v>
      </c>
      <c r="AF77" s="24"/>
      <c r="AG77">
        <f t="shared" si="5"/>
        <v>11.274721526410813</v>
      </c>
      <c r="AI77" s="34">
        <f>PXIL!L77</f>
        <v>0</v>
      </c>
      <c r="AJ77" s="34">
        <f>PXIL!R77</f>
        <v>0</v>
      </c>
      <c r="AK77" s="34">
        <f>RTM_IEX!L77</f>
        <v>6.37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5.0002314707652413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0.10684994435442802</v>
      </c>
      <c r="AD78">
        <f t="shared" si="4"/>
        <v>12.613381526410814</v>
      </c>
      <c r="AE78">
        <f>'IDT-1'!D78</f>
        <v>0</v>
      </c>
      <c r="AF78" s="24"/>
      <c r="AG78">
        <f t="shared" si="5"/>
        <v>12.613381526410814</v>
      </c>
      <c r="AI78" s="34">
        <f>PXIL!L78</f>
        <v>0</v>
      </c>
      <c r="AJ78" s="34">
        <f>PXIL!R78</f>
        <v>0</v>
      </c>
      <c r="AK78" s="34">
        <f>RTM_IEX!L78</f>
        <v>7.72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5.0002314707652413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0.10122194435442802</v>
      </c>
      <c r="AD79">
        <f t="shared" si="4"/>
        <v>11.949009526410812</v>
      </c>
      <c r="AE79">
        <f>'IDT-1'!D79</f>
        <v>0</v>
      </c>
      <c r="AF79" s="24"/>
      <c r="AG79">
        <f t="shared" si="5"/>
        <v>11.949009526410812</v>
      </c>
      <c r="AI79" s="34">
        <f>PXIL!L79</f>
        <v>0</v>
      </c>
      <c r="AJ79" s="34">
        <f>PXIL!R79</f>
        <v>0</v>
      </c>
      <c r="AK79" s="34">
        <f>RTM_IEX!L79</f>
        <v>7.05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5.0002314707652413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0.13935794435442803</v>
      </c>
      <c r="AD80">
        <f t="shared" si="4"/>
        <v>16.45087352641081</v>
      </c>
      <c r="AE80">
        <f>'IDT-1'!D80</f>
        <v>0</v>
      </c>
      <c r="AF80" s="24"/>
      <c r="AG80">
        <f t="shared" si="5"/>
        <v>16.45087352641081</v>
      </c>
      <c r="AI80" s="34">
        <f>PXIL!L80</f>
        <v>0</v>
      </c>
      <c r="AJ80" s="34">
        <f>PXIL!R80</f>
        <v>0</v>
      </c>
      <c r="AK80" s="34">
        <f>RTM_IEX!L80</f>
        <v>11.59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5.0002314707652413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0.11902994435442803</v>
      </c>
      <c r="AD81">
        <f t="shared" si="4"/>
        <v>14.051201526410813</v>
      </c>
      <c r="AE81">
        <f>'IDT-1'!D81</f>
        <v>0</v>
      </c>
      <c r="AF81" s="24"/>
      <c r="AG81">
        <f t="shared" si="5"/>
        <v>14.051201526410813</v>
      </c>
      <c r="AI81" s="34">
        <f>PXIL!L81</f>
        <v>0</v>
      </c>
      <c r="AJ81" s="34">
        <f>PXIL!R81</f>
        <v>0</v>
      </c>
      <c r="AK81" s="34">
        <f>RTM_IEX!L81</f>
        <v>9.17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5.0002314707652413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0.11902994435442803</v>
      </c>
      <c r="AD82">
        <f t="shared" si="4"/>
        <v>14.051201526410813</v>
      </c>
      <c r="AE82">
        <f>'IDT-1'!D82</f>
        <v>0</v>
      </c>
      <c r="AF82" s="24"/>
      <c r="AG82">
        <f t="shared" si="5"/>
        <v>14.051201526410813</v>
      </c>
      <c r="AI82" s="34">
        <f>PXIL!L82</f>
        <v>0</v>
      </c>
      <c r="AJ82" s="34">
        <f>PXIL!R82</f>
        <v>0</v>
      </c>
      <c r="AK82" s="34">
        <f>RTM_IEX!L82</f>
        <v>9.17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5.0002314707652413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0.12314594435442802</v>
      </c>
      <c r="AD83">
        <f t="shared" si="4"/>
        <v>14.537085526410813</v>
      </c>
      <c r="AE83">
        <f>'IDT-1'!D83</f>
        <v>0</v>
      </c>
      <c r="AF83" s="24"/>
      <c r="AG83">
        <f t="shared" si="5"/>
        <v>14.537085526410813</v>
      </c>
      <c r="AI83" s="34">
        <f>PXIL!L83</f>
        <v>0</v>
      </c>
      <c r="AJ83" s="34">
        <f>PXIL!R83</f>
        <v>0</v>
      </c>
      <c r="AK83" s="34">
        <f>RTM_IEX!L83</f>
        <v>9.66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5.0002314707652413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0.12314594435442802</v>
      </c>
      <c r="AD84">
        <f t="shared" si="4"/>
        <v>14.537085526410813</v>
      </c>
      <c r="AE84">
        <f>'IDT-1'!D84</f>
        <v>0</v>
      </c>
      <c r="AF84" s="24"/>
      <c r="AG84">
        <f t="shared" si="5"/>
        <v>14.537085526410813</v>
      </c>
      <c r="AI84" s="34">
        <f>PXIL!L84</f>
        <v>0</v>
      </c>
      <c r="AJ84" s="34">
        <f>PXIL!R84</f>
        <v>0</v>
      </c>
      <c r="AK84" s="34">
        <f>RTM_IEX!L84</f>
        <v>9.66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5.0002314707652413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0.11096594435442803</v>
      </c>
      <c r="AD85">
        <f t="shared" si="4"/>
        <v>13.099265526410814</v>
      </c>
      <c r="AE85">
        <f>'IDT-1'!D85</f>
        <v>0</v>
      </c>
      <c r="AF85" s="24"/>
      <c r="AG85">
        <f t="shared" si="5"/>
        <v>13.099265526410814</v>
      </c>
      <c r="AI85" s="34">
        <f>PXIL!L85</f>
        <v>0</v>
      </c>
      <c r="AJ85" s="34">
        <f>PXIL!R85</f>
        <v>0</v>
      </c>
      <c r="AK85" s="34">
        <f>RTM_IEX!L85</f>
        <v>8.2100000000000009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5.0002314707652413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0.10684994435442802</v>
      </c>
      <c r="AD86">
        <f t="shared" si="4"/>
        <v>12.613381526410814</v>
      </c>
      <c r="AE86">
        <f>'IDT-1'!D86</f>
        <v>0</v>
      </c>
      <c r="AF86" s="24"/>
      <c r="AG86">
        <f t="shared" si="5"/>
        <v>12.613381526410814</v>
      </c>
      <c r="AI86" s="34">
        <f>PXIL!L86</f>
        <v>0</v>
      </c>
      <c r="AJ86" s="34">
        <f>PXIL!R86</f>
        <v>0</v>
      </c>
      <c r="AK86" s="34">
        <f>RTM_IEX!L86</f>
        <v>7.72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0.10684994435442802</v>
      </c>
      <c r="AD87">
        <f t="shared" si="4"/>
        <v>12.613381526410814</v>
      </c>
      <c r="AE87">
        <f>'IDT-1'!D87</f>
        <v>0</v>
      </c>
      <c r="AF87" s="24"/>
      <c r="AG87">
        <f t="shared" si="5"/>
        <v>12.613381526410814</v>
      </c>
      <c r="AI87" s="34">
        <f>PXIL!L87</f>
        <v>0</v>
      </c>
      <c r="AJ87" s="34">
        <f>PXIL!R87</f>
        <v>0</v>
      </c>
      <c r="AK87" s="34">
        <f>RTM_IEX!L87</f>
        <v>7.72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0.10281794435442802</v>
      </c>
      <c r="AD88">
        <f t="shared" si="4"/>
        <v>12.137413526410814</v>
      </c>
      <c r="AE88">
        <f>'IDT-1'!D88</f>
        <v>0</v>
      </c>
      <c r="AF88" s="24"/>
      <c r="AG88">
        <f t="shared" si="5"/>
        <v>12.137413526410814</v>
      </c>
      <c r="AI88" s="34">
        <f>PXIL!L88</f>
        <v>0</v>
      </c>
      <c r="AJ88" s="34">
        <f>PXIL!R88</f>
        <v>0</v>
      </c>
      <c r="AK88" s="34">
        <f>RTM_IEX!L88</f>
        <v>7.24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9.0637944354428027E-2</v>
      </c>
      <c r="AD89">
        <f t="shared" si="4"/>
        <v>10.699593526410814</v>
      </c>
      <c r="AE89">
        <f>'IDT-1'!D89</f>
        <v>0</v>
      </c>
      <c r="AF89" s="24"/>
      <c r="AG89">
        <f t="shared" si="5"/>
        <v>10.699593526410814</v>
      </c>
      <c r="AI89" s="34">
        <f>PXIL!L89</f>
        <v>0</v>
      </c>
      <c r="AJ89" s="34">
        <f>PXIL!R89</f>
        <v>0</v>
      </c>
      <c r="AK89" s="34">
        <f>RTM_IEX!L89</f>
        <v>5.79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9.0637944354428027E-2</v>
      </c>
      <c r="AD90">
        <f t="shared" si="4"/>
        <v>10.699593526410814</v>
      </c>
      <c r="AE90">
        <f>'IDT-1'!D90</f>
        <v>0</v>
      </c>
      <c r="AF90" s="24"/>
      <c r="AG90">
        <f t="shared" si="5"/>
        <v>10.699593526410814</v>
      </c>
      <c r="AI90" s="34">
        <f>PXIL!L90</f>
        <v>0</v>
      </c>
      <c r="AJ90" s="34">
        <f>PXIL!R90</f>
        <v>0</v>
      </c>
      <c r="AK90" s="34">
        <f>RTM_IEX!L90</f>
        <v>5.79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8.2573944354428025E-2</v>
      </c>
      <c r="AD91">
        <f t="shared" si="4"/>
        <v>9.7476575264108138</v>
      </c>
      <c r="AE91">
        <f>'IDT-1'!D91</f>
        <v>0</v>
      </c>
      <c r="AF91" s="24"/>
      <c r="AG91">
        <f t="shared" si="5"/>
        <v>9.7476575264108138</v>
      </c>
      <c r="AI91" s="34">
        <f>PXIL!L91</f>
        <v>0</v>
      </c>
      <c r="AJ91" s="34">
        <f>PXIL!R91</f>
        <v>0</v>
      </c>
      <c r="AK91" s="34">
        <f>RTM_IEX!L91</f>
        <v>4.83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7.8457944354428016E-2</v>
      </c>
      <c r="AD92">
        <f t="shared" si="4"/>
        <v>9.2617735264108134</v>
      </c>
      <c r="AE92">
        <f>'IDT-1'!D92</f>
        <v>0</v>
      </c>
      <c r="AF92" s="24"/>
      <c r="AG92">
        <f t="shared" si="5"/>
        <v>9.2617735264108134</v>
      </c>
      <c r="AI92" s="34">
        <f>PXIL!L92</f>
        <v>0</v>
      </c>
      <c r="AJ92" s="34">
        <f>PXIL!R92</f>
        <v>0</v>
      </c>
      <c r="AK92" s="34">
        <f>RTM_IEX!L92</f>
        <v>4.34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6.6361944354428021E-2</v>
      </c>
      <c r="AD93">
        <f t="shared" si="4"/>
        <v>7.8338695264108136</v>
      </c>
      <c r="AE93">
        <f>'IDT-1'!D93</f>
        <v>0</v>
      </c>
      <c r="AF93" s="24"/>
      <c r="AG93">
        <f t="shared" si="5"/>
        <v>7.8338695264108136</v>
      </c>
      <c r="AI93" s="34">
        <f>PXIL!L93</f>
        <v>0</v>
      </c>
      <c r="AJ93" s="34">
        <f>PXIL!R93</f>
        <v>0</v>
      </c>
      <c r="AK93" s="34">
        <f>RTM_IEX!L93</f>
        <v>2.9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5.8213944354428025E-2</v>
      </c>
      <c r="AD94">
        <f t="shared" si="4"/>
        <v>6.8720175264108132</v>
      </c>
      <c r="AE94">
        <f>'IDT-1'!D94</f>
        <v>0</v>
      </c>
      <c r="AF94" s="24"/>
      <c r="AG94">
        <f t="shared" si="5"/>
        <v>6.8720175264108132</v>
      </c>
      <c r="AI94" s="34">
        <f>PXIL!L94</f>
        <v>0</v>
      </c>
      <c r="AJ94" s="34">
        <f>PXIL!R94</f>
        <v>0</v>
      </c>
      <c r="AK94" s="34">
        <f>RTM_IEX!L94</f>
        <v>1.93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5.8213944354428025E-2</v>
      </c>
      <c r="AD95">
        <f t="shared" si="4"/>
        <v>6.8720175264108132</v>
      </c>
      <c r="AE95">
        <f>'IDT-1'!D95</f>
        <v>0</v>
      </c>
      <c r="AF95" s="24"/>
      <c r="AG95">
        <f t="shared" si="5"/>
        <v>6.8720175264108132</v>
      </c>
      <c r="AI95" s="34">
        <f>PXIL!L95</f>
        <v>0</v>
      </c>
      <c r="AJ95" s="34">
        <f>PXIL!R95</f>
        <v>0</v>
      </c>
      <c r="AK95" s="34">
        <f>RTM_IEX!L95</f>
        <v>1.93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5.014994435442803E-2</v>
      </c>
      <c r="AD96">
        <f t="shared" si="4"/>
        <v>5.9200815264108133</v>
      </c>
      <c r="AE96">
        <f>'IDT-1'!D96</f>
        <v>0</v>
      </c>
      <c r="AF96" s="24"/>
      <c r="AG96">
        <f t="shared" si="5"/>
        <v>5.9200815264108133</v>
      </c>
      <c r="AI96" s="34">
        <f>PXIL!L96</f>
        <v>0</v>
      </c>
      <c r="AJ96" s="34">
        <f>PXIL!R96</f>
        <v>0</v>
      </c>
      <c r="AK96" s="34">
        <f>RTM_IEX!L96</f>
        <v>0.97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5.014994435442803E-2</v>
      </c>
      <c r="AD97">
        <f t="shared" si="4"/>
        <v>5.9200815264108133</v>
      </c>
      <c r="AE97">
        <f>'IDT-1'!D97</f>
        <v>0</v>
      </c>
      <c r="AF97" s="24"/>
      <c r="AG97">
        <f t="shared" si="5"/>
        <v>5.9200815264108133</v>
      </c>
      <c r="AI97" s="34">
        <f>PXIL!L97</f>
        <v>0</v>
      </c>
      <c r="AJ97" s="34">
        <f>PXIL!R97</f>
        <v>0</v>
      </c>
      <c r="AK97" s="34">
        <f>RTM_IEX!L97</f>
        <v>0.97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5.014994435442803E-2</v>
      </c>
      <c r="AD98">
        <f t="shared" si="4"/>
        <v>5.9200815264108133</v>
      </c>
      <c r="AE98">
        <f>'IDT-1'!D98</f>
        <v>0</v>
      </c>
      <c r="AF98" s="24"/>
      <c r="AG98">
        <f t="shared" si="5"/>
        <v>5.9200815264108133</v>
      </c>
      <c r="AI98" s="34">
        <f>PXIL!L98</f>
        <v>0</v>
      </c>
      <c r="AJ98" s="34">
        <f>PXIL!R98</f>
        <v>0</v>
      </c>
      <c r="AK98" s="34">
        <f>RTM_IEX!L98</f>
        <v>0.97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0.12000474515068749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5.661250000000001E-2</v>
      </c>
      <c r="AB99" s="75">
        <f t="shared" si="6"/>
        <v>0</v>
      </c>
      <c r="AC99">
        <f t="shared" si="6"/>
        <v>2.4115873288099469E-3</v>
      </c>
      <c r="AD99">
        <f t="shared" si="6"/>
        <v>0.23572565782187746</v>
      </c>
      <c r="AE99">
        <f t="shared" ref="AE99:AT99" si="7">SUM(AE3:AE98)/4000</f>
        <v>0</v>
      </c>
      <c r="AG99">
        <f t="shared" si="7"/>
        <v>0.23572565782187746</v>
      </c>
      <c r="AI99">
        <f t="shared" si="7"/>
        <v>0</v>
      </c>
      <c r="AJ99">
        <f t="shared" si="7"/>
        <v>0</v>
      </c>
      <c r="AK99">
        <f t="shared" si="7"/>
        <v>8.5895000000000069E-2</v>
      </c>
      <c r="AL99">
        <f t="shared" si="7"/>
        <v>-2.4375000000000004E-2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45375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19.310005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0.48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0.166236042</v>
      </c>
      <c r="AD3">
        <f>SUM(B3:AB3,AI3:AV3)-AC3</f>
        <v>19.623768957999999</v>
      </c>
      <c r="AE3">
        <v>0</v>
      </c>
      <c r="AF3" s="24"/>
      <c r="AG3">
        <f>SUM(AD3:AF3)</f>
        <v>19.623768957999999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18.505144000000001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0.15544320959999999</v>
      </c>
      <c r="AD4">
        <f t="shared" ref="AD4:AD67" si="1">SUM(B4:AB4,AI4:AV4)-AC4</f>
        <v>18.3497007904</v>
      </c>
      <c r="AE4">
        <v>0</v>
      </c>
      <c r="AF4" s="24"/>
      <c r="AG4">
        <f t="shared" ref="AG4:AG67" si="2">SUM(AD4:AF4)</f>
        <v>18.3497007904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15.938786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0.1338858024</v>
      </c>
      <c r="AD5">
        <f t="shared" si="1"/>
        <v>15.8049001976</v>
      </c>
      <c r="AE5">
        <v>0</v>
      </c>
      <c r="AF5" s="24"/>
      <c r="AG5">
        <f t="shared" si="2"/>
        <v>15.8049001976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14.731747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0.1237466748</v>
      </c>
      <c r="AD6">
        <f t="shared" si="1"/>
        <v>14.608000325200001</v>
      </c>
      <c r="AE6">
        <v>0</v>
      </c>
      <c r="AF6" s="24"/>
      <c r="AG6">
        <f t="shared" si="2"/>
        <v>14.608000325200001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13.076644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0.10984380959999999</v>
      </c>
      <c r="AD7">
        <f t="shared" si="1"/>
        <v>12.966800190400001</v>
      </c>
      <c r="AE7">
        <v>0</v>
      </c>
      <c r="AF7" s="24"/>
      <c r="AG7">
        <f t="shared" si="2"/>
        <v>12.966800190400001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13.918011999999999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0.11691130079999999</v>
      </c>
      <c r="AD8">
        <f t="shared" si="1"/>
        <v>13.801100699199999</v>
      </c>
      <c r="AE8">
        <v>0</v>
      </c>
      <c r="AF8" s="24"/>
      <c r="AG8">
        <f t="shared" si="2"/>
        <v>13.801100699199999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14.036708000000001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0.1179083472</v>
      </c>
      <c r="AD9">
        <f t="shared" si="1"/>
        <v>13.918799652800001</v>
      </c>
      <c r="AE9">
        <v>0</v>
      </c>
      <c r="AF9" s="24"/>
      <c r="AG9">
        <f t="shared" si="2"/>
        <v>13.918799652800001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14.643606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0.1230062904</v>
      </c>
      <c r="AD10">
        <f t="shared" si="1"/>
        <v>14.520599709600001</v>
      </c>
      <c r="AE10">
        <v>0</v>
      </c>
      <c r="AF10" s="24"/>
      <c r="AG10">
        <f t="shared" si="2"/>
        <v>14.520599709600001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14.705023000000001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0.12352219319999999</v>
      </c>
      <c r="AD11">
        <f t="shared" si="1"/>
        <v>14.581500806800001</v>
      </c>
      <c r="AE11">
        <v>0</v>
      </c>
      <c r="AF11" s="24"/>
      <c r="AG11">
        <f t="shared" si="2"/>
        <v>14.581500806800001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13.594696000000001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0.1141954464</v>
      </c>
      <c r="AD12">
        <f t="shared" si="1"/>
        <v>13.480500553600001</v>
      </c>
      <c r="AE12">
        <v>0</v>
      </c>
      <c r="AF12" s="24"/>
      <c r="AG12">
        <f t="shared" si="2"/>
        <v>13.480500553600001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14.974728000000001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0.12578771520000001</v>
      </c>
      <c r="AD13">
        <f t="shared" si="1"/>
        <v>14.848940284800001</v>
      </c>
      <c r="AE13">
        <v>0</v>
      </c>
      <c r="AF13" s="24"/>
      <c r="AG13">
        <f t="shared" si="2"/>
        <v>14.848940284800001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15.009077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0.12607624679999999</v>
      </c>
      <c r="AD14">
        <f t="shared" si="1"/>
        <v>14.883000753199999</v>
      </c>
      <c r="AE14">
        <v>0</v>
      </c>
      <c r="AF14" s="24"/>
      <c r="AG14">
        <f t="shared" si="2"/>
        <v>14.883000753199999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15.700081000000001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0.13188068040000001</v>
      </c>
      <c r="AD15">
        <f t="shared" si="1"/>
        <v>15.568200319600001</v>
      </c>
      <c r="AE15">
        <v>0</v>
      </c>
      <c r="AF15" s="24"/>
      <c r="AG15">
        <f t="shared" si="2"/>
        <v>15.568200319600001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16.077653000000002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0.13505228520000001</v>
      </c>
      <c r="AD16">
        <f t="shared" si="1"/>
        <v>15.942600714800001</v>
      </c>
      <c r="AE16">
        <v>0</v>
      </c>
      <c r="AF16" s="24"/>
      <c r="AG16">
        <f t="shared" si="2"/>
        <v>15.942600714800001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19.310005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0.1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0.163044042</v>
      </c>
      <c r="AD17">
        <f t="shared" si="1"/>
        <v>19.246960958000003</v>
      </c>
      <c r="AE17">
        <v>0</v>
      </c>
      <c r="AF17" s="24"/>
      <c r="AG17">
        <f t="shared" si="2"/>
        <v>19.246960958000003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19.310005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0.39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0.16548004199999999</v>
      </c>
      <c r="AD18">
        <f t="shared" si="1"/>
        <v>19.534524958000002</v>
      </c>
      <c r="AE18">
        <v>0</v>
      </c>
      <c r="AF18" s="24"/>
      <c r="AG18">
        <f t="shared" si="2"/>
        <v>19.534524958000002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19.310005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2.9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0.18656404199999999</v>
      </c>
      <c r="AD19">
        <f t="shared" si="1"/>
        <v>22.023440957999998</v>
      </c>
      <c r="AE19">
        <v>0</v>
      </c>
      <c r="AF19" s="24"/>
      <c r="AG19">
        <f t="shared" si="2"/>
        <v>22.023440957999998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19.310005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2.41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0.182448042</v>
      </c>
      <c r="AD20">
        <f t="shared" si="1"/>
        <v>21.537556958</v>
      </c>
      <c r="AE20">
        <v>0</v>
      </c>
      <c r="AF20" s="24"/>
      <c r="AG20">
        <f t="shared" si="2"/>
        <v>21.537556958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19.310005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1.93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0.178416042</v>
      </c>
      <c r="AD21">
        <f t="shared" si="1"/>
        <v>21.061588958000002</v>
      </c>
      <c r="AE21">
        <v>0</v>
      </c>
      <c r="AF21" s="24"/>
      <c r="AG21">
        <f t="shared" si="2"/>
        <v>21.061588958000002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19.310005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4.0599999999999996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0.19630804199999999</v>
      </c>
      <c r="AD22">
        <f t="shared" si="1"/>
        <v>23.173696958000001</v>
      </c>
      <c r="AE22">
        <v>0</v>
      </c>
      <c r="AF22" s="24"/>
      <c r="AG22">
        <f t="shared" si="2"/>
        <v>23.173696958000001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19.310005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7.14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0.22218004199999999</v>
      </c>
      <c r="AD23">
        <f t="shared" si="1"/>
        <v>26.227824957999999</v>
      </c>
      <c r="AE23">
        <v>0</v>
      </c>
      <c r="AF23" s="24"/>
      <c r="AG23">
        <f t="shared" si="2"/>
        <v>26.227824957999999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19.310005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8.69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0.235200042</v>
      </c>
      <c r="AD24">
        <f t="shared" si="1"/>
        <v>27.764804958000003</v>
      </c>
      <c r="AE24">
        <v>0</v>
      </c>
      <c r="AF24" s="24"/>
      <c r="AG24">
        <f t="shared" si="2"/>
        <v>27.764804958000003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19.310005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5.79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0.21084004199999998</v>
      </c>
      <c r="AD25">
        <f t="shared" si="1"/>
        <v>24.889164957999999</v>
      </c>
      <c r="AE25">
        <v>0</v>
      </c>
      <c r="AF25" s="24"/>
      <c r="AG25">
        <f t="shared" si="2"/>
        <v>24.889164957999999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19.310005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6.28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0.21495604199999999</v>
      </c>
      <c r="AD26">
        <f t="shared" si="1"/>
        <v>25.375048958000001</v>
      </c>
      <c r="AE26">
        <v>0</v>
      </c>
      <c r="AF26" s="24"/>
      <c r="AG26">
        <f t="shared" si="2"/>
        <v>25.375048958000001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19.310005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4.1500000000000004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0.19706404199999999</v>
      </c>
      <c r="AD27">
        <f t="shared" si="1"/>
        <v>23.262940958000002</v>
      </c>
      <c r="AE27">
        <v>0</v>
      </c>
      <c r="AF27" s="24"/>
      <c r="AG27">
        <f t="shared" si="2"/>
        <v>23.262940958000002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19.310005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6.86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0.21982804199999997</v>
      </c>
      <c r="AD28">
        <f t="shared" si="1"/>
        <v>25.950176958</v>
      </c>
      <c r="AE28">
        <v>0</v>
      </c>
      <c r="AF28" s="24"/>
      <c r="AG28">
        <f t="shared" si="2"/>
        <v>25.950176958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19.310005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8.8800000000000008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0.23679604199999998</v>
      </c>
      <c r="AD29">
        <f t="shared" si="1"/>
        <v>27.953208957999998</v>
      </c>
      <c r="AE29">
        <v>0</v>
      </c>
      <c r="AF29" s="24"/>
      <c r="AG29">
        <f t="shared" si="2"/>
        <v>27.953208957999998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19.310005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5.12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0.20521204200000001</v>
      </c>
      <c r="AD30">
        <f t="shared" si="1"/>
        <v>24.224792958000002</v>
      </c>
      <c r="AE30">
        <v>0</v>
      </c>
      <c r="AF30" s="24"/>
      <c r="AG30">
        <f t="shared" si="2"/>
        <v>24.224792958000002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19.310005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4.54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0.200340042</v>
      </c>
      <c r="AD31">
        <f t="shared" si="1"/>
        <v>23.649664957999999</v>
      </c>
      <c r="AE31">
        <v>0</v>
      </c>
      <c r="AF31" s="24"/>
      <c r="AG31">
        <f t="shared" si="2"/>
        <v>23.649664957999999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19.310005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6.18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0.21411604199999998</v>
      </c>
      <c r="AD32">
        <f t="shared" si="1"/>
        <v>25.275888957999999</v>
      </c>
      <c r="AE32">
        <v>0</v>
      </c>
      <c r="AF32" s="24"/>
      <c r="AG32">
        <f t="shared" si="2"/>
        <v>25.275888957999999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19.310005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3.48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0.191436042</v>
      </c>
      <c r="AD33">
        <f t="shared" si="1"/>
        <v>22.598568958000001</v>
      </c>
      <c r="AE33">
        <v>0</v>
      </c>
      <c r="AF33" s="24"/>
      <c r="AG33">
        <f t="shared" si="2"/>
        <v>22.598568958000001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19.310005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5.7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0.21008404199999997</v>
      </c>
      <c r="AD34">
        <f t="shared" si="1"/>
        <v>24.799920958000001</v>
      </c>
      <c r="AE34">
        <v>0</v>
      </c>
      <c r="AF34" s="24"/>
      <c r="AG34">
        <f t="shared" si="2"/>
        <v>24.799920958000001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19.310005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4.54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0.200340042</v>
      </c>
      <c r="AD35">
        <f t="shared" si="1"/>
        <v>23.649664957999999</v>
      </c>
      <c r="AE35">
        <v>0</v>
      </c>
      <c r="AF35" s="24"/>
      <c r="AG35">
        <f t="shared" si="2"/>
        <v>23.649664957999999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19.310005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4.4400000000000004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0.19950004199999999</v>
      </c>
      <c r="AD36">
        <f t="shared" si="1"/>
        <v>23.550504958000001</v>
      </c>
      <c r="AE36">
        <v>0</v>
      </c>
      <c r="AF36" s="24"/>
      <c r="AG36">
        <f t="shared" si="2"/>
        <v>23.550504958000001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19.310005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6.76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0.21898804199999999</v>
      </c>
      <c r="AD37">
        <f t="shared" si="1"/>
        <v>25.851016958000002</v>
      </c>
      <c r="AE37">
        <v>0</v>
      </c>
      <c r="AF37" s="24"/>
      <c r="AG37">
        <f t="shared" si="2"/>
        <v>25.851016958000002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19.310005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4.54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0.200340042</v>
      </c>
      <c r="AD38">
        <f t="shared" si="1"/>
        <v>23.649664957999999</v>
      </c>
      <c r="AE38">
        <v>0</v>
      </c>
      <c r="AF38" s="24"/>
      <c r="AG38">
        <f t="shared" si="2"/>
        <v>23.649664957999999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19.310005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4.1500000000000004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0.19706404199999999</v>
      </c>
      <c r="AD39">
        <f t="shared" si="1"/>
        <v>23.262940958000002</v>
      </c>
      <c r="AE39">
        <v>0</v>
      </c>
      <c r="AF39" s="24"/>
      <c r="AG39">
        <f t="shared" si="2"/>
        <v>23.262940958000002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19.310005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4.0599999999999996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0.19630804199999999</v>
      </c>
      <c r="AD40">
        <f t="shared" si="1"/>
        <v>23.173696958000001</v>
      </c>
      <c r="AE40">
        <v>0</v>
      </c>
      <c r="AF40" s="24"/>
      <c r="AG40">
        <f t="shared" si="2"/>
        <v>23.173696958000001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19.310005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3.19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0.18900004200000001</v>
      </c>
      <c r="AD41">
        <f t="shared" si="1"/>
        <v>22.311004958000002</v>
      </c>
      <c r="AE41">
        <v>0</v>
      </c>
      <c r="AF41" s="24"/>
      <c r="AG41">
        <f t="shared" si="2"/>
        <v>22.311004958000002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19.310005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2.99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0.18732004199999996</v>
      </c>
      <c r="AD42">
        <f t="shared" si="1"/>
        <v>22.112684957999999</v>
      </c>
      <c r="AE42">
        <v>0</v>
      </c>
      <c r="AF42" s="24"/>
      <c r="AG42">
        <f t="shared" si="2"/>
        <v>22.112684957999999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19.310005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4.1500000000000004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0.19706404199999999</v>
      </c>
      <c r="AD43">
        <f t="shared" si="1"/>
        <v>23.262940958000002</v>
      </c>
      <c r="AE43">
        <v>0</v>
      </c>
      <c r="AF43" s="24"/>
      <c r="AG43">
        <f t="shared" si="2"/>
        <v>23.262940958000002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19.310005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5.5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0.20840404199999998</v>
      </c>
      <c r="AD44">
        <f t="shared" si="1"/>
        <v>24.601600957999999</v>
      </c>
      <c r="AE44">
        <v>0</v>
      </c>
      <c r="AF44" s="24"/>
      <c r="AG44">
        <f t="shared" si="2"/>
        <v>24.601600957999999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19.310005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5.0199999999999996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0.20437204199999998</v>
      </c>
      <c r="AD45">
        <f t="shared" si="1"/>
        <v>24.125632958000001</v>
      </c>
      <c r="AE45">
        <v>0</v>
      </c>
      <c r="AF45" s="24"/>
      <c r="AG45">
        <f t="shared" si="2"/>
        <v>24.125632958000001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18.798306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0.15790577039999998</v>
      </c>
      <c r="AD46">
        <f t="shared" si="1"/>
        <v>18.640400229600001</v>
      </c>
      <c r="AE46">
        <v>0</v>
      </c>
      <c r="AF46" s="24"/>
      <c r="AG46">
        <f t="shared" si="2"/>
        <v>18.640400229600001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19.310005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0.19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0.16380004200000001</v>
      </c>
      <c r="AD47">
        <f t="shared" si="1"/>
        <v>19.336204958000003</v>
      </c>
      <c r="AE47">
        <v>0</v>
      </c>
      <c r="AF47" s="24"/>
      <c r="AG47">
        <f t="shared" si="2"/>
        <v>19.336204958000003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19.310005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0.39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0.16548004199999999</v>
      </c>
      <c r="AD48">
        <f t="shared" si="1"/>
        <v>19.534524958000002</v>
      </c>
      <c r="AE48">
        <v>0</v>
      </c>
      <c r="AF48" s="24"/>
      <c r="AG48">
        <f t="shared" si="2"/>
        <v>19.534524958000002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19.310005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1.74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0.17682004199999998</v>
      </c>
      <c r="AD49">
        <f t="shared" si="1"/>
        <v>20.873184958</v>
      </c>
      <c r="AE49">
        <v>0</v>
      </c>
      <c r="AF49" s="24"/>
      <c r="AG49">
        <f t="shared" si="2"/>
        <v>20.873184958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19.310005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2.8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0.18572404200000001</v>
      </c>
      <c r="AD50">
        <f t="shared" si="1"/>
        <v>21.924280958000001</v>
      </c>
      <c r="AE50">
        <v>0</v>
      </c>
      <c r="AF50" s="24"/>
      <c r="AG50">
        <f t="shared" si="2"/>
        <v>21.924280958000001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19.310005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3.67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0.19303204199999999</v>
      </c>
      <c r="AD51">
        <f t="shared" si="1"/>
        <v>22.786972958</v>
      </c>
      <c r="AE51">
        <v>0</v>
      </c>
      <c r="AF51" s="24"/>
      <c r="AG51">
        <f t="shared" si="2"/>
        <v>22.786972958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19.310005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5.0199999999999996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0.20437204199999998</v>
      </c>
      <c r="AD52">
        <f t="shared" si="1"/>
        <v>24.125632958000001</v>
      </c>
      <c r="AE52">
        <v>0</v>
      </c>
      <c r="AF52" s="24"/>
      <c r="AG52">
        <f t="shared" si="2"/>
        <v>24.125632958000001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19.310005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2.61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0.18412804199999999</v>
      </c>
      <c r="AD53">
        <f t="shared" si="1"/>
        <v>21.735876957999999</v>
      </c>
      <c r="AE53">
        <v>0</v>
      </c>
      <c r="AF53" s="24"/>
      <c r="AG53">
        <f t="shared" si="2"/>
        <v>21.735876957999999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19.310005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6.66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0.21814804199999999</v>
      </c>
      <c r="AD54">
        <f t="shared" si="1"/>
        <v>25.751856958000001</v>
      </c>
      <c r="AE54">
        <v>0</v>
      </c>
      <c r="AF54" s="24"/>
      <c r="AG54">
        <f t="shared" si="2"/>
        <v>25.751856958000001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19.310005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5.6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0.20924404199999996</v>
      </c>
      <c r="AD55">
        <f t="shared" si="1"/>
        <v>24.700760957999996</v>
      </c>
      <c r="AE55">
        <v>0</v>
      </c>
      <c r="AF55" s="24"/>
      <c r="AG55">
        <f t="shared" si="2"/>
        <v>24.700760957999996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19.310005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3.57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0.19219204199999998</v>
      </c>
      <c r="AD56">
        <f t="shared" si="1"/>
        <v>22.687812958000002</v>
      </c>
      <c r="AE56">
        <v>0</v>
      </c>
      <c r="AF56" s="24"/>
      <c r="AG56">
        <f t="shared" si="2"/>
        <v>22.687812958000002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19.310005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6.66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0.21814804199999999</v>
      </c>
      <c r="AD57">
        <f t="shared" si="1"/>
        <v>25.751856958000001</v>
      </c>
      <c r="AE57">
        <v>0</v>
      </c>
      <c r="AF57" s="24"/>
      <c r="AG57">
        <f t="shared" si="2"/>
        <v>25.751856958000001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19.310005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6.08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0.213276042</v>
      </c>
      <c r="AD58">
        <f t="shared" si="1"/>
        <v>25.176728958000002</v>
      </c>
      <c r="AE58">
        <v>0</v>
      </c>
      <c r="AF58" s="24"/>
      <c r="AG58">
        <f t="shared" si="2"/>
        <v>25.176728958000002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19.310005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5.99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0.21252004199999996</v>
      </c>
      <c r="AD59">
        <f t="shared" si="1"/>
        <v>25.087484957999997</v>
      </c>
      <c r="AE59">
        <v>0</v>
      </c>
      <c r="AF59" s="24"/>
      <c r="AG59">
        <f t="shared" si="2"/>
        <v>25.087484957999997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19.310005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5.7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0.21008404199999997</v>
      </c>
      <c r="AD60">
        <f t="shared" si="1"/>
        <v>24.799920958000001</v>
      </c>
      <c r="AE60">
        <v>0</v>
      </c>
      <c r="AF60" s="24"/>
      <c r="AG60">
        <f t="shared" si="2"/>
        <v>24.799920958000001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19.310005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7.05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0.22142404199999999</v>
      </c>
      <c r="AD61">
        <f t="shared" si="1"/>
        <v>26.138580958000002</v>
      </c>
      <c r="AE61">
        <v>0</v>
      </c>
      <c r="AF61" s="24"/>
      <c r="AG61">
        <f t="shared" si="2"/>
        <v>26.138580958000002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19.310005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7.43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0.22461604199999999</v>
      </c>
      <c r="AD62">
        <f t="shared" si="1"/>
        <v>26.515388957999999</v>
      </c>
      <c r="AE62">
        <v>0</v>
      </c>
      <c r="AF62" s="24"/>
      <c r="AG62">
        <f t="shared" si="2"/>
        <v>26.515388957999999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19.310005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7.43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0.22461604199999999</v>
      </c>
      <c r="AD63">
        <f t="shared" si="1"/>
        <v>26.515388957999999</v>
      </c>
      <c r="AE63">
        <v>0</v>
      </c>
      <c r="AF63" s="24"/>
      <c r="AG63">
        <f t="shared" si="2"/>
        <v>26.515388957999999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19.310005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9.3699999999999992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0.24091204199999999</v>
      </c>
      <c r="AD64">
        <f t="shared" si="1"/>
        <v>28.439092958</v>
      </c>
      <c r="AE64">
        <v>0</v>
      </c>
      <c r="AF64" s="24"/>
      <c r="AG64">
        <f t="shared" si="2"/>
        <v>28.439092958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19.310005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10.33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0.24897604200000001</v>
      </c>
      <c r="AD65">
        <f t="shared" si="1"/>
        <v>29.391028958000003</v>
      </c>
      <c r="AE65">
        <v>0</v>
      </c>
      <c r="AF65" s="24"/>
      <c r="AG65">
        <f t="shared" si="2"/>
        <v>29.391028958000003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19.310005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13.03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0.27165604199999999</v>
      </c>
      <c r="AD66">
        <f t="shared" si="1"/>
        <v>32.068348958000001</v>
      </c>
      <c r="AE66">
        <v>0</v>
      </c>
      <c r="AF66" s="24"/>
      <c r="AG66">
        <f t="shared" si="2"/>
        <v>32.068348958000001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19.310005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7.63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0.22629604199999998</v>
      </c>
      <c r="AD67">
        <f t="shared" si="1"/>
        <v>26.713708957999998</v>
      </c>
      <c r="AE67">
        <v>0</v>
      </c>
      <c r="AF67" s="24"/>
      <c r="AG67">
        <f t="shared" si="2"/>
        <v>26.713708957999998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19.310005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9.08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0.238476042</v>
      </c>
      <c r="AD68">
        <f t="shared" ref="AD68:AD98" si="4">SUM(B68:AB68,AI68:AV68)-AC68</f>
        <v>28.151528958000004</v>
      </c>
      <c r="AE68">
        <v>0</v>
      </c>
      <c r="AF68" s="24"/>
      <c r="AG68">
        <f t="shared" ref="AG68:AG98" si="5">SUM(AD68:AF68)</f>
        <v>28.151528958000004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19.310005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7.63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0.22629604199999998</v>
      </c>
      <c r="AD69">
        <f t="shared" si="4"/>
        <v>26.713708957999998</v>
      </c>
      <c r="AE69">
        <v>0</v>
      </c>
      <c r="AF69" s="24"/>
      <c r="AG69">
        <f t="shared" si="5"/>
        <v>26.713708957999998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19.310005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6.08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0.213276042</v>
      </c>
      <c r="AD70">
        <f t="shared" si="4"/>
        <v>25.176728958000002</v>
      </c>
      <c r="AE70">
        <v>0</v>
      </c>
      <c r="AF70" s="24"/>
      <c r="AG70">
        <f t="shared" si="5"/>
        <v>25.176728958000002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19.310005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12.17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0.26443204199999998</v>
      </c>
      <c r="AD71">
        <f t="shared" si="4"/>
        <v>31.215572957999999</v>
      </c>
      <c r="AE71">
        <v>0</v>
      </c>
      <c r="AF71" s="24"/>
      <c r="AG71">
        <f t="shared" si="5"/>
        <v>31.215572957999999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19.310005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10.43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0.24981604199999999</v>
      </c>
      <c r="AD72">
        <f t="shared" si="4"/>
        <v>29.490188958000001</v>
      </c>
      <c r="AE72">
        <v>0</v>
      </c>
      <c r="AF72" s="24"/>
      <c r="AG72">
        <f t="shared" si="5"/>
        <v>29.490188958000001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19.310005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8.4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0.232764042</v>
      </c>
      <c r="AD73">
        <f t="shared" si="4"/>
        <v>27.477240958000003</v>
      </c>
      <c r="AE73">
        <v>0</v>
      </c>
      <c r="AF73" s="24"/>
      <c r="AG73">
        <f t="shared" si="5"/>
        <v>27.477240958000003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19.310005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8.59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0.23436004199999999</v>
      </c>
      <c r="AD74">
        <f t="shared" si="4"/>
        <v>27.665644958000001</v>
      </c>
      <c r="AE74">
        <v>0</v>
      </c>
      <c r="AF74" s="24"/>
      <c r="AG74">
        <f t="shared" si="5"/>
        <v>27.665644958000001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19.310005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14.48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0.28383604200000001</v>
      </c>
      <c r="AD75">
        <f t="shared" si="4"/>
        <v>33.506168958000003</v>
      </c>
      <c r="AE75">
        <v>0</v>
      </c>
      <c r="AF75" s="24"/>
      <c r="AG75">
        <f t="shared" si="5"/>
        <v>33.506168958000003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19.310005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9.75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0.24410404199999999</v>
      </c>
      <c r="AD76">
        <f t="shared" si="4"/>
        <v>28.815900958</v>
      </c>
      <c r="AE76">
        <v>0</v>
      </c>
      <c r="AF76" s="24"/>
      <c r="AG76">
        <f t="shared" si="5"/>
        <v>28.815900958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19.310005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8.11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0.23032804199999998</v>
      </c>
      <c r="AD77">
        <f t="shared" si="4"/>
        <v>27.189676958</v>
      </c>
      <c r="AE77">
        <v>0</v>
      </c>
      <c r="AF77" s="24"/>
      <c r="AG77">
        <f t="shared" si="5"/>
        <v>27.189676958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19.310005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6.57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0.21739204199999998</v>
      </c>
      <c r="AD78">
        <f t="shared" si="4"/>
        <v>25.662612958</v>
      </c>
      <c r="AE78">
        <v>0</v>
      </c>
      <c r="AF78" s="24"/>
      <c r="AG78">
        <f t="shared" si="5"/>
        <v>25.662612958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19.310005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5.0199999999999996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0.20437204199999998</v>
      </c>
      <c r="AD79">
        <f t="shared" si="4"/>
        <v>24.125632958000001</v>
      </c>
      <c r="AE79">
        <v>0</v>
      </c>
      <c r="AF79" s="24"/>
      <c r="AG79">
        <f t="shared" si="5"/>
        <v>24.125632958000001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19.310005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5.7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0.21008404199999997</v>
      </c>
      <c r="AD80">
        <f t="shared" si="4"/>
        <v>24.799920958000001</v>
      </c>
      <c r="AE80">
        <v>0</v>
      </c>
      <c r="AF80" s="24"/>
      <c r="AG80">
        <f t="shared" si="5"/>
        <v>24.799920958000001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19.310005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8.3000000000000007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0.231924042</v>
      </c>
      <c r="AD81">
        <f t="shared" si="4"/>
        <v>27.378080958000002</v>
      </c>
      <c r="AE81">
        <v>0</v>
      </c>
      <c r="AF81" s="24"/>
      <c r="AG81">
        <f t="shared" si="5"/>
        <v>27.378080958000002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19.310005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8.69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0.235200042</v>
      </c>
      <c r="AD82">
        <f t="shared" si="4"/>
        <v>27.764804958000003</v>
      </c>
      <c r="AE82">
        <v>0</v>
      </c>
      <c r="AF82" s="24"/>
      <c r="AG82">
        <f t="shared" si="5"/>
        <v>27.764804958000003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19.310005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9.56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0.24250804199999998</v>
      </c>
      <c r="AD83">
        <f t="shared" si="4"/>
        <v>28.627496957999998</v>
      </c>
      <c r="AE83">
        <v>0</v>
      </c>
      <c r="AF83" s="24"/>
      <c r="AG83">
        <f t="shared" si="5"/>
        <v>28.627496957999998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19.310005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8.59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0.23436004199999999</v>
      </c>
      <c r="AD84">
        <f t="shared" si="4"/>
        <v>27.665644958000001</v>
      </c>
      <c r="AE84">
        <v>0</v>
      </c>
      <c r="AF84" s="24"/>
      <c r="AG84">
        <f t="shared" si="5"/>
        <v>27.665644958000001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19.310005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9.27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0.24007204199999999</v>
      </c>
      <c r="AD85">
        <f t="shared" si="4"/>
        <v>28.339932957999999</v>
      </c>
      <c r="AE85">
        <v>0</v>
      </c>
      <c r="AF85" s="24"/>
      <c r="AG85">
        <f t="shared" si="5"/>
        <v>28.339932957999999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19.310005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9.85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0.24494404199999997</v>
      </c>
      <c r="AD86">
        <f t="shared" si="4"/>
        <v>28.915060957999998</v>
      </c>
      <c r="AE86">
        <v>0</v>
      </c>
      <c r="AF86" s="24"/>
      <c r="AG86">
        <f t="shared" si="5"/>
        <v>28.915060957999998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19.310005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6.47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0.21655204199999997</v>
      </c>
      <c r="AD87">
        <f t="shared" si="4"/>
        <v>25.563452957999999</v>
      </c>
      <c r="AE87">
        <v>0</v>
      </c>
      <c r="AF87" s="24"/>
      <c r="AG87">
        <f t="shared" si="5"/>
        <v>25.563452957999999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19.310005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8.01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0.229488042</v>
      </c>
      <c r="AD88">
        <f t="shared" si="4"/>
        <v>27.090516958000002</v>
      </c>
      <c r="AE88">
        <v>0</v>
      </c>
      <c r="AF88" s="24"/>
      <c r="AG88">
        <f t="shared" si="5"/>
        <v>27.090516958000002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19.310005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4.25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0.197904042</v>
      </c>
      <c r="AD89">
        <f t="shared" si="4"/>
        <v>23.362100957999999</v>
      </c>
      <c r="AE89">
        <v>0</v>
      </c>
      <c r="AF89" s="24"/>
      <c r="AG89">
        <f t="shared" si="5"/>
        <v>23.362100957999999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19.310005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5.21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0.20596804199999999</v>
      </c>
      <c r="AD90">
        <f t="shared" si="4"/>
        <v>24.314036958000003</v>
      </c>
      <c r="AE90">
        <v>0</v>
      </c>
      <c r="AF90" s="24"/>
      <c r="AG90">
        <f t="shared" si="5"/>
        <v>24.314036958000003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19.310005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5.7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0.21008404199999997</v>
      </c>
      <c r="AD91">
        <f t="shared" si="4"/>
        <v>24.799920958000001</v>
      </c>
      <c r="AE91">
        <v>0</v>
      </c>
      <c r="AF91" s="24"/>
      <c r="AG91">
        <f t="shared" si="5"/>
        <v>24.799920958000001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19.310005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6.28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0.21495604199999999</v>
      </c>
      <c r="AD92">
        <f t="shared" si="4"/>
        <v>25.375048958000001</v>
      </c>
      <c r="AE92">
        <v>0</v>
      </c>
      <c r="AF92" s="24"/>
      <c r="AG92">
        <f t="shared" si="5"/>
        <v>25.375048958000001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19.310005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5.6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0.20924404199999996</v>
      </c>
      <c r="AD93">
        <f t="shared" si="4"/>
        <v>24.700760957999996</v>
      </c>
      <c r="AE93">
        <v>0</v>
      </c>
      <c r="AF93" s="24"/>
      <c r="AG93">
        <f t="shared" si="5"/>
        <v>24.700760957999996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19.310005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2.0299999999999998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0.179256042</v>
      </c>
      <c r="AD94">
        <f t="shared" si="4"/>
        <v>21.160748958000003</v>
      </c>
      <c r="AE94">
        <v>0</v>
      </c>
      <c r="AF94" s="24"/>
      <c r="AG94">
        <f t="shared" si="5"/>
        <v>21.160748958000003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19.310005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6.76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0.21898804199999999</v>
      </c>
      <c r="AD95">
        <f t="shared" si="4"/>
        <v>25.851016958000002</v>
      </c>
      <c r="AE95">
        <v>0</v>
      </c>
      <c r="AF95" s="24"/>
      <c r="AG95">
        <f t="shared" si="5"/>
        <v>25.851016958000002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19.310005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3.77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0.19387204199999999</v>
      </c>
      <c r="AD96">
        <f t="shared" si="4"/>
        <v>22.886132958000001</v>
      </c>
      <c r="AE96">
        <v>0</v>
      </c>
      <c r="AF96" s="24"/>
      <c r="AG96">
        <f t="shared" si="5"/>
        <v>22.886132958000001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19.310005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0.28999999999999998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0.16464004199999999</v>
      </c>
      <c r="AD97">
        <f t="shared" si="4"/>
        <v>19.435364958000001</v>
      </c>
      <c r="AE97">
        <v>0</v>
      </c>
      <c r="AF97" s="24"/>
      <c r="AG97">
        <f t="shared" si="5"/>
        <v>19.435364958000001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18.828056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0.1581556704</v>
      </c>
      <c r="AD98">
        <f t="shared" si="4"/>
        <v>18.669900329600001</v>
      </c>
      <c r="AE98">
        <v>0</v>
      </c>
      <c r="AF98" s="24"/>
      <c r="AG98">
        <f t="shared" si="5"/>
        <v>18.669900329600001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0.44916216800000075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0.1185025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4.7683832111999978E-3</v>
      </c>
      <c r="AD99">
        <f t="shared" si="6"/>
        <v>0.56289628478880005</v>
      </c>
      <c r="AE99">
        <f t="shared" ref="AE99:AT99" si="8">SUM(AE3:AE98)/4000</f>
        <v>0</v>
      </c>
      <c r="AG99">
        <f t="shared" si="8"/>
        <v>0.56289628478880005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45375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'[1]24'!B5</f>
        <v>270</v>
      </c>
      <c r="C3" s="16">
        <f>'[1]24'!C5</f>
        <v>0</v>
      </c>
      <c r="D3" s="16">
        <f>'[1]24'!D5</f>
        <v>30</v>
      </c>
      <c r="E3" s="16">
        <f>'[1]24'!E5</f>
        <v>0</v>
      </c>
      <c r="F3" s="15">
        <f>SUM(B3:E3)</f>
        <v>300</v>
      </c>
      <c r="G3" s="15">
        <f>'[1]24'!H5</f>
        <v>0</v>
      </c>
      <c r="H3" s="16">
        <f>'[1]24'!I5</f>
        <v>0</v>
      </c>
      <c r="I3" s="16">
        <f>'[1]24'!J5</f>
        <v>0</v>
      </c>
      <c r="J3" s="16">
        <f>'[1]24'!K5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'[1]24'!B6</f>
        <v>270</v>
      </c>
      <c r="C4" s="16">
        <f>'[1]24'!C6</f>
        <v>0</v>
      </c>
      <c r="D4" s="16">
        <f>'[1]24'!D6</f>
        <v>30</v>
      </c>
      <c r="E4" s="16">
        <f>'[1]24'!E6</f>
        <v>0</v>
      </c>
      <c r="F4" s="15">
        <f>SUM(B4:E4)</f>
        <v>300</v>
      </c>
      <c r="G4" s="15">
        <f>'[1]24'!H6</f>
        <v>0</v>
      </c>
      <c r="H4" s="16">
        <f>'[1]24'!I6</f>
        <v>0</v>
      </c>
      <c r="I4" s="16">
        <f>'[1]24'!J6</f>
        <v>0</v>
      </c>
      <c r="J4" s="16">
        <f>'[1]24'!K6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'[1]24'!B7</f>
        <v>270</v>
      </c>
      <c r="C5" s="16">
        <f>'[1]24'!C7</f>
        <v>0</v>
      </c>
      <c r="D5" s="16">
        <f>'[1]24'!D7</f>
        <v>30</v>
      </c>
      <c r="E5" s="16">
        <f>'[1]24'!E7</f>
        <v>0</v>
      </c>
      <c r="F5" s="15">
        <f t="shared" ref="F5:F68" si="6">SUM(B5:E5)</f>
        <v>300</v>
      </c>
      <c r="G5" s="15">
        <f>'[1]24'!H7</f>
        <v>0</v>
      </c>
      <c r="H5" s="16">
        <f>'[1]24'!I7</f>
        <v>0</v>
      </c>
      <c r="I5" s="16">
        <f>'[1]24'!J7</f>
        <v>0</v>
      </c>
      <c r="J5" s="16">
        <f>'[1]24'!K7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'[1]24'!B8</f>
        <v>270</v>
      </c>
      <c r="C6" s="16">
        <f>'[1]24'!C8</f>
        <v>0</v>
      </c>
      <c r="D6" s="16">
        <f>'[1]24'!D8</f>
        <v>30</v>
      </c>
      <c r="E6" s="16">
        <f>'[1]24'!E8</f>
        <v>0</v>
      </c>
      <c r="F6" s="15">
        <f t="shared" si="6"/>
        <v>300</v>
      </c>
      <c r="G6" s="15">
        <f>'[1]24'!H8</f>
        <v>0</v>
      </c>
      <c r="H6" s="16">
        <f>'[1]24'!I8</f>
        <v>0</v>
      </c>
      <c r="I6" s="16">
        <f>'[1]24'!J8</f>
        <v>0</v>
      </c>
      <c r="J6" s="16">
        <f>'[1]24'!K8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'[1]24'!B9</f>
        <v>270</v>
      </c>
      <c r="C7" s="16">
        <f>'[1]24'!C9</f>
        <v>0</v>
      </c>
      <c r="D7" s="16">
        <f>'[1]24'!D9</f>
        <v>30</v>
      </c>
      <c r="E7" s="16">
        <f>'[1]24'!E9</f>
        <v>0</v>
      </c>
      <c r="F7" s="15">
        <f t="shared" si="6"/>
        <v>300</v>
      </c>
      <c r="G7" s="15">
        <f>'[1]24'!H9</f>
        <v>0</v>
      </c>
      <c r="H7" s="16">
        <f>'[1]24'!I9</f>
        <v>0</v>
      </c>
      <c r="I7" s="16">
        <f>'[1]24'!J9</f>
        <v>0</v>
      </c>
      <c r="J7" s="16">
        <f>'[1]24'!K9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'[1]24'!B10</f>
        <v>270</v>
      </c>
      <c r="C8" s="16">
        <f>'[1]24'!C10</f>
        <v>0</v>
      </c>
      <c r="D8" s="16">
        <f>'[1]24'!D10</f>
        <v>30</v>
      </c>
      <c r="E8" s="16">
        <f>'[1]24'!E10</f>
        <v>0</v>
      </c>
      <c r="F8" s="15">
        <f t="shared" si="6"/>
        <v>300</v>
      </c>
      <c r="G8" s="15">
        <f>'[1]24'!H10</f>
        <v>0</v>
      </c>
      <c r="H8" s="16">
        <f>'[1]24'!I10</f>
        <v>0</v>
      </c>
      <c r="I8" s="16">
        <f>'[1]24'!J10</f>
        <v>0</v>
      </c>
      <c r="J8" s="16">
        <f>'[1]24'!K10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'[1]24'!B11</f>
        <v>270</v>
      </c>
      <c r="C9" s="16">
        <f>'[1]24'!C11</f>
        <v>0</v>
      </c>
      <c r="D9" s="16">
        <f>'[1]24'!D11</f>
        <v>30</v>
      </c>
      <c r="E9" s="16">
        <f>'[1]24'!E11</f>
        <v>0</v>
      </c>
      <c r="F9" s="15">
        <f t="shared" si="6"/>
        <v>300</v>
      </c>
      <c r="G9" s="15">
        <f>'[1]24'!H11</f>
        <v>0</v>
      </c>
      <c r="H9" s="16">
        <f>'[1]24'!I11</f>
        <v>0</v>
      </c>
      <c r="I9" s="16">
        <f>'[1]24'!J11</f>
        <v>0</v>
      </c>
      <c r="J9" s="16">
        <f>'[1]24'!K11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'[1]24'!B12</f>
        <v>270</v>
      </c>
      <c r="C10" s="16">
        <f>'[1]24'!C12</f>
        <v>0</v>
      </c>
      <c r="D10" s="16">
        <f>'[1]24'!D12</f>
        <v>30</v>
      </c>
      <c r="E10" s="16">
        <f>'[1]24'!E12</f>
        <v>0</v>
      </c>
      <c r="F10" s="15">
        <f t="shared" si="6"/>
        <v>300</v>
      </c>
      <c r="G10" s="15">
        <f>'[1]24'!H12</f>
        <v>0</v>
      </c>
      <c r="H10" s="16">
        <f>'[1]24'!I12</f>
        <v>0</v>
      </c>
      <c r="I10" s="16">
        <f>'[1]24'!J12</f>
        <v>0</v>
      </c>
      <c r="J10" s="16">
        <f>'[1]24'!K12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'[1]24'!B13</f>
        <v>270</v>
      </c>
      <c r="C11" s="16">
        <f>'[1]24'!C13</f>
        <v>0</v>
      </c>
      <c r="D11" s="16">
        <f>'[1]24'!D13</f>
        <v>30</v>
      </c>
      <c r="E11" s="16">
        <f>'[1]24'!E13</f>
        <v>0</v>
      </c>
      <c r="F11" s="15">
        <f t="shared" si="6"/>
        <v>300</v>
      </c>
      <c r="G11" s="15">
        <f>'[1]24'!H13</f>
        <v>0</v>
      </c>
      <c r="H11" s="16">
        <f>'[1]24'!I13</f>
        <v>0</v>
      </c>
      <c r="I11" s="16">
        <f>'[1]24'!J13</f>
        <v>0</v>
      </c>
      <c r="J11" s="16">
        <f>'[1]24'!K13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'[1]24'!B14</f>
        <v>270</v>
      </c>
      <c r="C12" s="16">
        <f>'[1]24'!C14</f>
        <v>0</v>
      </c>
      <c r="D12" s="16">
        <f>'[1]24'!D14</f>
        <v>30</v>
      </c>
      <c r="E12" s="16">
        <f>'[1]24'!E14</f>
        <v>0</v>
      </c>
      <c r="F12" s="15">
        <f t="shared" si="6"/>
        <v>300</v>
      </c>
      <c r="G12" s="15">
        <f>'[1]24'!H14</f>
        <v>0</v>
      </c>
      <c r="H12" s="16">
        <f>'[1]24'!I14</f>
        <v>0</v>
      </c>
      <c r="I12" s="16">
        <f>'[1]24'!J14</f>
        <v>0</v>
      </c>
      <c r="J12" s="16">
        <f>'[1]24'!K14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'[1]24'!B15</f>
        <v>270</v>
      </c>
      <c r="C13" s="16">
        <f>'[1]24'!C15</f>
        <v>0</v>
      </c>
      <c r="D13" s="16">
        <f>'[1]24'!D15</f>
        <v>30</v>
      </c>
      <c r="E13" s="16">
        <f>'[1]24'!E15</f>
        <v>0</v>
      </c>
      <c r="F13" s="15">
        <f t="shared" si="6"/>
        <v>300</v>
      </c>
      <c r="G13" s="15">
        <f>'[1]24'!H15</f>
        <v>0</v>
      </c>
      <c r="H13" s="16">
        <f>'[1]24'!I15</f>
        <v>0</v>
      </c>
      <c r="I13" s="16">
        <f>'[1]24'!J15</f>
        <v>0</v>
      </c>
      <c r="J13" s="16">
        <f>'[1]24'!K15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'[1]24'!B16</f>
        <v>270</v>
      </c>
      <c r="C14" s="16">
        <f>'[1]24'!C16</f>
        <v>0</v>
      </c>
      <c r="D14" s="16">
        <f>'[1]24'!D16</f>
        <v>30</v>
      </c>
      <c r="E14" s="16">
        <f>'[1]24'!E16</f>
        <v>0</v>
      </c>
      <c r="F14" s="15">
        <f t="shared" si="6"/>
        <v>300</v>
      </c>
      <c r="G14" s="15">
        <f>'[1]24'!H16</f>
        <v>0</v>
      </c>
      <c r="H14" s="16">
        <f>'[1]24'!I16</f>
        <v>0</v>
      </c>
      <c r="I14" s="16">
        <f>'[1]24'!J16</f>
        <v>0</v>
      </c>
      <c r="J14" s="16">
        <f>'[1]24'!K16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'[1]24'!B17</f>
        <v>270</v>
      </c>
      <c r="C15" s="16">
        <f>'[1]24'!C17</f>
        <v>0</v>
      </c>
      <c r="D15" s="16">
        <f>'[1]24'!D17</f>
        <v>30</v>
      </c>
      <c r="E15" s="16">
        <f>'[1]24'!E17</f>
        <v>0</v>
      </c>
      <c r="F15" s="15">
        <f t="shared" si="6"/>
        <v>300</v>
      </c>
      <c r="G15" s="15">
        <f>'[1]24'!H17</f>
        <v>0</v>
      </c>
      <c r="H15" s="16">
        <f>'[1]24'!I17</f>
        <v>0</v>
      </c>
      <c r="I15" s="16">
        <f>'[1]24'!J17</f>
        <v>0</v>
      </c>
      <c r="J15" s="16">
        <f>'[1]24'!K17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'[1]24'!B18</f>
        <v>270</v>
      </c>
      <c r="C16" s="16">
        <f>'[1]24'!C18</f>
        <v>0</v>
      </c>
      <c r="D16" s="16">
        <f>'[1]24'!D18</f>
        <v>30</v>
      </c>
      <c r="E16" s="16">
        <f>'[1]24'!E18</f>
        <v>0</v>
      </c>
      <c r="F16" s="15">
        <f t="shared" si="6"/>
        <v>300</v>
      </c>
      <c r="G16" s="15">
        <f>'[1]24'!H18</f>
        <v>0</v>
      </c>
      <c r="H16" s="16">
        <f>'[1]24'!I18</f>
        <v>0</v>
      </c>
      <c r="I16" s="16">
        <f>'[1]24'!J18</f>
        <v>0</v>
      </c>
      <c r="J16" s="16">
        <f>'[1]24'!K18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'[1]24'!B19</f>
        <v>270</v>
      </c>
      <c r="C17" s="16">
        <f>'[1]24'!C19</f>
        <v>0</v>
      </c>
      <c r="D17" s="16">
        <f>'[1]24'!D19</f>
        <v>30</v>
      </c>
      <c r="E17" s="16">
        <f>'[1]24'!E19</f>
        <v>0</v>
      </c>
      <c r="F17" s="15">
        <f t="shared" si="6"/>
        <v>300</v>
      </c>
      <c r="G17" s="15">
        <f>'[1]24'!H19</f>
        <v>0</v>
      </c>
      <c r="H17" s="16">
        <f>'[1]24'!I19</f>
        <v>0</v>
      </c>
      <c r="I17" s="16">
        <f>'[1]24'!J19</f>
        <v>0</v>
      </c>
      <c r="J17" s="16">
        <f>'[1]24'!K19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'[1]24'!B20</f>
        <v>270</v>
      </c>
      <c r="C18" s="16">
        <f>'[1]24'!C20</f>
        <v>0</v>
      </c>
      <c r="D18" s="16">
        <f>'[1]24'!D20</f>
        <v>30</v>
      </c>
      <c r="E18" s="16">
        <f>'[1]24'!E20</f>
        <v>0</v>
      </c>
      <c r="F18" s="15">
        <f t="shared" si="6"/>
        <v>300</v>
      </c>
      <c r="G18" s="15">
        <f>'[1]24'!H20</f>
        <v>0</v>
      </c>
      <c r="H18" s="16">
        <f>'[1]24'!I20</f>
        <v>0</v>
      </c>
      <c r="I18" s="16">
        <f>'[1]24'!J20</f>
        <v>0</v>
      </c>
      <c r="J18" s="16">
        <f>'[1]24'!K20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'[1]24'!B21</f>
        <v>270</v>
      </c>
      <c r="C19" s="16">
        <f>'[1]24'!C21</f>
        <v>0</v>
      </c>
      <c r="D19" s="16">
        <f>'[1]24'!D21</f>
        <v>30</v>
      </c>
      <c r="E19" s="16">
        <f>'[1]24'!E21</f>
        <v>0</v>
      </c>
      <c r="F19" s="15">
        <f t="shared" si="6"/>
        <v>300</v>
      </c>
      <c r="G19" s="15">
        <f>'[1]24'!H21</f>
        <v>0</v>
      </c>
      <c r="H19" s="16">
        <f>'[1]24'!I21</f>
        <v>0</v>
      </c>
      <c r="I19" s="16">
        <f>'[1]24'!J21</f>
        <v>0</v>
      </c>
      <c r="J19" s="16">
        <f>'[1]24'!K21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'[1]24'!B22</f>
        <v>270</v>
      </c>
      <c r="C20" s="16">
        <f>'[1]24'!C22</f>
        <v>0</v>
      </c>
      <c r="D20" s="16">
        <f>'[1]24'!D22</f>
        <v>30</v>
      </c>
      <c r="E20" s="16">
        <f>'[1]24'!E22</f>
        <v>0</v>
      </c>
      <c r="F20" s="15">
        <f t="shared" si="6"/>
        <v>300</v>
      </c>
      <c r="G20" s="15">
        <f>'[1]24'!H22</f>
        <v>0</v>
      </c>
      <c r="H20" s="16">
        <f>'[1]24'!I22</f>
        <v>0</v>
      </c>
      <c r="I20" s="16">
        <f>'[1]24'!J22</f>
        <v>0</v>
      </c>
      <c r="J20" s="16">
        <f>'[1]24'!K22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'[1]24'!B23</f>
        <v>270</v>
      </c>
      <c r="C21" s="16">
        <f>'[1]24'!C23</f>
        <v>0</v>
      </c>
      <c r="D21" s="16">
        <f>'[1]24'!D23</f>
        <v>30</v>
      </c>
      <c r="E21" s="16">
        <f>'[1]24'!E23</f>
        <v>0</v>
      </c>
      <c r="F21" s="15">
        <f t="shared" si="6"/>
        <v>300</v>
      </c>
      <c r="G21" s="15">
        <f>'[1]24'!H23</f>
        <v>0</v>
      </c>
      <c r="H21" s="16">
        <f>'[1]24'!I23</f>
        <v>0</v>
      </c>
      <c r="I21" s="16">
        <f>'[1]24'!J23</f>
        <v>0</v>
      </c>
      <c r="J21" s="16">
        <f>'[1]24'!K23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'[1]24'!B24</f>
        <v>270</v>
      </c>
      <c r="C22" s="16">
        <f>'[1]24'!C24</f>
        <v>0</v>
      </c>
      <c r="D22" s="16">
        <f>'[1]24'!D24</f>
        <v>30</v>
      </c>
      <c r="E22" s="16">
        <f>'[1]24'!E24</f>
        <v>0</v>
      </c>
      <c r="F22" s="15">
        <f t="shared" si="6"/>
        <v>300</v>
      </c>
      <c r="G22" s="15">
        <f>'[1]24'!H24</f>
        <v>0</v>
      </c>
      <c r="H22" s="16">
        <f>'[1]24'!I24</f>
        <v>0</v>
      </c>
      <c r="I22" s="16">
        <f>'[1]24'!J24</f>
        <v>0</v>
      </c>
      <c r="J22" s="16">
        <f>'[1]24'!K24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'[1]24'!B25</f>
        <v>270</v>
      </c>
      <c r="C23" s="16">
        <f>'[1]24'!C25</f>
        <v>0</v>
      </c>
      <c r="D23" s="16">
        <f>'[1]24'!D25</f>
        <v>30</v>
      </c>
      <c r="E23" s="16">
        <f>'[1]24'!E25</f>
        <v>0</v>
      </c>
      <c r="F23" s="15">
        <f t="shared" si="6"/>
        <v>300</v>
      </c>
      <c r="G23" s="15">
        <f>'[1]24'!H25</f>
        <v>0</v>
      </c>
      <c r="H23" s="16">
        <f>'[1]24'!I25</f>
        <v>0</v>
      </c>
      <c r="I23" s="16">
        <f>'[1]24'!J25</f>
        <v>0</v>
      </c>
      <c r="J23" s="16">
        <f>'[1]24'!K25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'[1]24'!B26</f>
        <v>270</v>
      </c>
      <c r="C24" s="16">
        <f>'[1]24'!C26</f>
        <v>0</v>
      </c>
      <c r="D24" s="16">
        <f>'[1]24'!D26</f>
        <v>30</v>
      </c>
      <c r="E24" s="16">
        <f>'[1]24'!E26</f>
        <v>0</v>
      </c>
      <c r="F24" s="15">
        <f t="shared" si="6"/>
        <v>300</v>
      </c>
      <c r="G24" s="15">
        <f>'[1]24'!H26</f>
        <v>0</v>
      </c>
      <c r="H24" s="16">
        <f>'[1]24'!I26</f>
        <v>0</v>
      </c>
      <c r="I24" s="16">
        <f>'[1]24'!J26</f>
        <v>0</v>
      </c>
      <c r="J24" s="16">
        <f>'[1]24'!K26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'[1]24'!B27</f>
        <v>270</v>
      </c>
      <c r="C25" s="16">
        <f>'[1]24'!C27</f>
        <v>0</v>
      </c>
      <c r="D25" s="16">
        <f>'[1]24'!D27</f>
        <v>30</v>
      </c>
      <c r="E25" s="16">
        <f>'[1]24'!E27</f>
        <v>0</v>
      </c>
      <c r="F25" s="15">
        <f t="shared" si="6"/>
        <v>300</v>
      </c>
      <c r="G25" s="15">
        <f>'[1]24'!H27</f>
        <v>0</v>
      </c>
      <c r="H25" s="16">
        <f>'[1]24'!I27</f>
        <v>0</v>
      </c>
      <c r="I25" s="16">
        <f>'[1]24'!J27</f>
        <v>0</v>
      </c>
      <c r="J25" s="16">
        <f>'[1]24'!K27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'[1]24'!B28</f>
        <v>270</v>
      </c>
      <c r="C26" s="16">
        <f>'[1]24'!C28</f>
        <v>0</v>
      </c>
      <c r="D26" s="16">
        <f>'[1]24'!D28</f>
        <v>30</v>
      </c>
      <c r="E26" s="16">
        <f>'[1]24'!E28</f>
        <v>0</v>
      </c>
      <c r="F26" s="15">
        <f t="shared" si="6"/>
        <v>300</v>
      </c>
      <c r="G26" s="15">
        <f>'[1]24'!H28</f>
        <v>0</v>
      </c>
      <c r="H26" s="16">
        <f>'[1]24'!I28</f>
        <v>0</v>
      </c>
      <c r="I26" s="16">
        <f>'[1]24'!J28</f>
        <v>0</v>
      </c>
      <c r="J26" s="16">
        <f>'[1]24'!K28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'[1]24'!B29</f>
        <v>270</v>
      </c>
      <c r="C27" s="16">
        <f>'[1]24'!C29</f>
        <v>0</v>
      </c>
      <c r="D27" s="16">
        <f>'[1]24'!D29</f>
        <v>30</v>
      </c>
      <c r="E27" s="16">
        <f>'[1]24'!E29</f>
        <v>0</v>
      </c>
      <c r="F27" s="15">
        <f t="shared" si="6"/>
        <v>300</v>
      </c>
      <c r="G27" s="15">
        <f>'[1]24'!H29</f>
        <v>0</v>
      </c>
      <c r="H27" s="16">
        <f>'[1]24'!I29</f>
        <v>0</v>
      </c>
      <c r="I27" s="16">
        <f>'[1]24'!J29</f>
        <v>0</v>
      </c>
      <c r="J27" s="16">
        <f>'[1]24'!K29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'[1]24'!B30</f>
        <v>270</v>
      </c>
      <c r="C28" s="16">
        <f>'[1]24'!C30</f>
        <v>0</v>
      </c>
      <c r="D28" s="16">
        <f>'[1]24'!D30</f>
        <v>30</v>
      </c>
      <c r="E28" s="16">
        <f>'[1]24'!E30</f>
        <v>0</v>
      </c>
      <c r="F28" s="15">
        <f t="shared" si="6"/>
        <v>300</v>
      </c>
      <c r="G28" s="15">
        <f>'[1]24'!H30</f>
        <v>0</v>
      </c>
      <c r="H28" s="16">
        <f>'[1]24'!I30</f>
        <v>0</v>
      </c>
      <c r="I28" s="16">
        <f>'[1]24'!J30</f>
        <v>0</v>
      </c>
      <c r="J28" s="16">
        <f>'[1]24'!K30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'[1]24'!B31</f>
        <v>270</v>
      </c>
      <c r="C29" s="16">
        <f>'[1]24'!C31</f>
        <v>0</v>
      </c>
      <c r="D29" s="16">
        <f>'[1]24'!D31</f>
        <v>30</v>
      </c>
      <c r="E29" s="16">
        <f>'[1]24'!E31</f>
        <v>0</v>
      </c>
      <c r="F29" s="15">
        <f t="shared" si="6"/>
        <v>300</v>
      </c>
      <c r="G29" s="15">
        <f>'[1]24'!H31</f>
        <v>0</v>
      </c>
      <c r="H29" s="16">
        <f>'[1]24'!I31</f>
        <v>0</v>
      </c>
      <c r="I29" s="16">
        <f>'[1]24'!J31</f>
        <v>0</v>
      </c>
      <c r="J29" s="16">
        <f>'[1]24'!K31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'[1]24'!B32</f>
        <v>270</v>
      </c>
      <c r="C30" s="16">
        <f>'[1]24'!C32</f>
        <v>0</v>
      </c>
      <c r="D30" s="16">
        <f>'[1]24'!D32</f>
        <v>30</v>
      </c>
      <c r="E30" s="16">
        <f>'[1]24'!E32</f>
        <v>0</v>
      </c>
      <c r="F30" s="15">
        <f t="shared" si="6"/>
        <v>300</v>
      </c>
      <c r="G30" s="15">
        <f>'[1]24'!H32</f>
        <v>0</v>
      </c>
      <c r="H30" s="16">
        <f>'[1]24'!I32</f>
        <v>0</v>
      </c>
      <c r="I30" s="16">
        <f>'[1]24'!J32</f>
        <v>0</v>
      </c>
      <c r="J30" s="16">
        <f>'[1]24'!K32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'[1]24'!B33</f>
        <v>270</v>
      </c>
      <c r="C31" s="16">
        <f>'[1]24'!C33</f>
        <v>0</v>
      </c>
      <c r="D31" s="16">
        <f>'[1]24'!D33</f>
        <v>30</v>
      </c>
      <c r="E31" s="16">
        <f>'[1]24'!E33</f>
        <v>0</v>
      </c>
      <c r="F31" s="15">
        <f t="shared" si="6"/>
        <v>300</v>
      </c>
      <c r="G31" s="15">
        <f>'[1]24'!H33</f>
        <v>0</v>
      </c>
      <c r="H31" s="16">
        <f>'[1]24'!I33</f>
        <v>0</v>
      </c>
      <c r="I31" s="16">
        <f>'[1]24'!J33</f>
        <v>0</v>
      </c>
      <c r="J31" s="16">
        <f>'[1]24'!K33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'[1]24'!B34</f>
        <v>270</v>
      </c>
      <c r="C32" s="16">
        <f>'[1]24'!C34</f>
        <v>0</v>
      </c>
      <c r="D32" s="16">
        <f>'[1]24'!D34</f>
        <v>30</v>
      </c>
      <c r="E32" s="16">
        <f>'[1]24'!E34</f>
        <v>0</v>
      </c>
      <c r="F32" s="15">
        <f t="shared" si="6"/>
        <v>300</v>
      </c>
      <c r="G32" s="15">
        <f>'[1]24'!H34</f>
        <v>0</v>
      </c>
      <c r="H32" s="16">
        <f>'[1]24'!I34</f>
        <v>0</v>
      </c>
      <c r="I32" s="16">
        <f>'[1]24'!J34</f>
        <v>0</v>
      </c>
      <c r="J32" s="16">
        <f>'[1]24'!K34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'[1]24'!B35</f>
        <v>270</v>
      </c>
      <c r="C33" s="16">
        <f>'[1]24'!C35</f>
        <v>0</v>
      </c>
      <c r="D33" s="16">
        <f>'[1]24'!D35</f>
        <v>30</v>
      </c>
      <c r="E33" s="16">
        <f>'[1]24'!E35</f>
        <v>0</v>
      </c>
      <c r="F33" s="15">
        <f t="shared" si="6"/>
        <v>300</v>
      </c>
      <c r="G33" s="15">
        <f>'[1]24'!H35</f>
        <v>0</v>
      </c>
      <c r="H33" s="16">
        <f>'[1]24'!I35</f>
        <v>0</v>
      </c>
      <c r="I33" s="16">
        <f>'[1]24'!J35</f>
        <v>0</v>
      </c>
      <c r="J33" s="16">
        <f>'[1]24'!K35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'[1]24'!B36</f>
        <v>270</v>
      </c>
      <c r="C34" s="16">
        <f>'[1]24'!C36</f>
        <v>0</v>
      </c>
      <c r="D34" s="16">
        <f>'[1]24'!D36</f>
        <v>30</v>
      </c>
      <c r="E34" s="16">
        <f>'[1]24'!E36</f>
        <v>0</v>
      </c>
      <c r="F34" s="15">
        <f t="shared" si="6"/>
        <v>300</v>
      </c>
      <c r="G34" s="15">
        <f>'[1]24'!H36</f>
        <v>0</v>
      </c>
      <c r="H34" s="16">
        <f>'[1]24'!I36</f>
        <v>0</v>
      </c>
      <c r="I34" s="16">
        <f>'[1]24'!J36</f>
        <v>0</v>
      </c>
      <c r="J34" s="16">
        <f>'[1]24'!K36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'[1]24'!B37</f>
        <v>270</v>
      </c>
      <c r="C35" s="16">
        <f>'[1]24'!C37</f>
        <v>0</v>
      </c>
      <c r="D35" s="16">
        <f>'[1]24'!D37</f>
        <v>30</v>
      </c>
      <c r="E35" s="16">
        <f>'[1]24'!E37</f>
        <v>0</v>
      </c>
      <c r="F35" s="15">
        <f t="shared" si="6"/>
        <v>300</v>
      </c>
      <c r="G35" s="15">
        <f>'[1]24'!H37</f>
        <v>0</v>
      </c>
      <c r="H35" s="16">
        <f>'[1]24'!I37</f>
        <v>0</v>
      </c>
      <c r="I35" s="16">
        <f>'[1]24'!J37</f>
        <v>0</v>
      </c>
      <c r="J35" s="16">
        <f>'[1]24'!K37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'[1]24'!B38</f>
        <v>270</v>
      </c>
      <c r="C36" s="16">
        <f>'[1]24'!C38</f>
        <v>0</v>
      </c>
      <c r="D36" s="16">
        <f>'[1]24'!D38</f>
        <v>30</v>
      </c>
      <c r="E36" s="16">
        <f>'[1]24'!E38</f>
        <v>0</v>
      </c>
      <c r="F36" s="15">
        <f t="shared" si="6"/>
        <v>300</v>
      </c>
      <c r="G36" s="15">
        <f>'[1]24'!H38</f>
        <v>0</v>
      </c>
      <c r="H36" s="16">
        <f>'[1]24'!I38</f>
        <v>0</v>
      </c>
      <c r="I36" s="16">
        <f>'[1]24'!J38</f>
        <v>0</v>
      </c>
      <c r="J36" s="16">
        <f>'[1]24'!K38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'[1]24'!B39</f>
        <v>270</v>
      </c>
      <c r="C37" s="16">
        <f>'[1]24'!C39</f>
        <v>0</v>
      </c>
      <c r="D37" s="16">
        <f>'[1]24'!D39</f>
        <v>30</v>
      </c>
      <c r="E37" s="16">
        <f>'[1]24'!E39</f>
        <v>0</v>
      </c>
      <c r="F37" s="15">
        <f t="shared" si="6"/>
        <v>300</v>
      </c>
      <c r="G37" s="15">
        <f>'[1]24'!H39</f>
        <v>0</v>
      </c>
      <c r="H37" s="16">
        <f>'[1]24'!I39</f>
        <v>0</v>
      </c>
      <c r="I37" s="16">
        <f>'[1]24'!J39</f>
        <v>0</v>
      </c>
      <c r="J37" s="16">
        <f>'[1]24'!K39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'[1]24'!B40</f>
        <v>270</v>
      </c>
      <c r="C38" s="16">
        <f>'[1]24'!C40</f>
        <v>0</v>
      </c>
      <c r="D38" s="16">
        <f>'[1]24'!D40</f>
        <v>30</v>
      </c>
      <c r="E38" s="16">
        <f>'[1]24'!E40</f>
        <v>0</v>
      </c>
      <c r="F38" s="15">
        <f t="shared" si="6"/>
        <v>300</v>
      </c>
      <c r="G38" s="15">
        <f>'[1]24'!H40</f>
        <v>0</v>
      </c>
      <c r="H38" s="16">
        <f>'[1]24'!I40</f>
        <v>0</v>
      </c>
      <c r="I38" s="16">
        <f>'[1]24'!J40</f>
        <v>0</v>
      </c>
      <c r="J38" s="16">
        <f>'[1]24'!K40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'[1]24'!B41</f>
        <v>270</v>
      </c>
      <c r="C39" s="16">
        <f>'[1]24'!C41</f>
        <v>0</v>
      </c>
      <c r="D39" s="16">
        <f>'[1]24'!D41</f>
        <v>30</v>
      </c>
      <c r="E39" s="16">
        <f>'[1]24'!E41</f>
        <v>0</v>
      </c>
      <c r="F39" s="15">
        <f t="shared" si="6"/>
        <v>300</v>
      </c>
      <c r="G39" s="15">
        <f>'[1]24'!H41</f>
        <v>0</v>
      </c>
      <c r="H39" s="16">
        <f>'[1]24'!I41</f>
        <v>0</v>
      </c>
      <c r="I39" s="16">
        <f>'[1]24'!J41</f>
        <v>0</v>
      </c>
      <c r="J39" s="16">
        <f>'[1]24'!K41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'[1]24'!B42</f>
        <v>270</v>
      </c>
      <c r="C40" s="16">
        <f>'[1]24'!C42</f>
        <v>0</v>
      </c>
      <c r="D40" s="16">
        <f>'[1]24'!D42</f>
        <v>30</v>
      </c>
      <c r="E40" s="16">
        <f>'[1]24'!E42</f>
        <v>0</v>
      </c>
      <c r="F40" s="15">
        <f t="shared" si="6"/>
        <v>300</v>
      </c>
      <c r="G40" s="15">
        <f>'[1]24'!H42</f>
        <v>0</v>
      </c>
      <c r="H40" s="16">
        <f>'[1]24'!I42</f>
        <v>0</v>
      </c>
      <c r="I40" s="16">
        <f>'[1]24'!J42</f>
        <v>0</v>
      </c>
      <c r="J40" s="16">
        <f>'[1]24'!K42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'[1]24'!B43</f>
        <v>270</v>
      </c>
      <c r="C41" s="16">
        <f>'[1]24'!C43</f>
        <v>0</v>
      </c>
      <c r="D41" s="16">
        <f>'[1]24'!D43</f>
        <v>30</v>
      </c>
      <c r="E41" s="16">
        <f>'[1]24'!E43</f>
        <v>0</v>
      </c>
      <c r="F41" s="15">
        <f t="shared" si="6"/>
        <v>300</v>
      </c>
      <c r="G41" s="15">
        <f>'[1]24'!H43</f>
        <v>0</v>
      </c>
      <c r="H41" s="16">
        <f>'[1]24'!I43</f>
        <v>0</v>
      </c>
      <c r="I41" s="16">
        <f>'[1]24'!J43</f>
        <v>0</v>
      </c>
      <c r="J41" s="16">
        <f>'[1]24'!K43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'[1]24'!B44</f>
        <v>270</v>
      </c>
      <c r="C42" s="16">
        <f>'[1]24'!C44</f>
        <v>0</v>
      </c>
      <c r="D42" s="16">
        <f>'[1]24'!D44</f>
        <v>30</v>
      </c>
      <c r="E42" s="16">
        <f>'[1]24'!E44</f>
        <v>0</v>
      </c>
      <c r="F42" s="15">
        <f t="shared" si="6"/>
        <v>300</v>
      </c>
      <c r="G42" s="15">
        <f>'[1]24'!H44</f>
        <v>0</v>
      </c>
      <c r="H42" s="16">
        <f>'[1]24'!I44</f>
        <v>0</v>
      </c>
      <c r="I42" s="16">
        <f>'[1]24'!J44</f>
        <v>0</v>
      </c>
      <c r="J42" s="16">
        <f>'[1]24'!K44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'[1]24'!B45</f>
        <v>270</v>
      </c>
      <c r="C43" s="16">
        <f>'[1]24'!C45</f>
        <v>0</v>
      </c>
      <c r="D43" s="16">
        <f>'[1]24'!D45</f>
        <v>30</v>
      </c>
      <c r="E43" s="16">
        <f>'[1]24'!E45</f>
        <v>0</v>
      </c>
      <c r="F43" s="15">
        <f t="shared" si="6"/>
        <v>300</v>
      </c>
      <c r="G43" s="15">
        <f>'[1]24'!H45</f>
        <v>0</v>
      </c>
      <c r="H43" s="16">
        <f>'[1]24'!I45</f>
        <v>0</v>
      </c>
      <c r="I43" s="16">
        <f>'[1]24'!J45</f>
        <v>0</v>
      </c>
      <c r="J43" s="16">
        <f>'[1]24'!K45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'[1]24'!B46</f>
        <v>270</v>
      </c>
      <c r="C44" s="16">
        <f>'[1]24'!C46</f>
        <v>0</v>
      </c>
      <c r="D44" s="16">
        <f>'[1]24'!D46</f>
        <v>30</v>
      </c>
      <c r="E44" s="16">
        <f>'[1]24'!E46</f>
        <v>0</v>
      </c>
      <c r="F44" s="15">
        <f t="shared" si="6"/>
        <v>300</v>
      </c>
      <c r="G44" s="15">
        <f>'[1]24'!H46</f>
        <v>0</v>
      </c>
      <c r="H44" s="16">
        <f>'[1]24'!I46</f>
        <v>0</v>
      </c>
      <c r="I44" s="16">
        <f>'[1]24'!J46</f>
        <v>0</v>
      </c>
      <c r="J44" s="16">
        <f>'[1]24'!K46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'[1]24'!B47</f>
        <v>270</v>
      </c>
      <c r="C45" s="16">
        <f>'[1]24'!C47</f>
        <v>0</v>
      </c>
      <c r="D45" s="16">
        <f>'[1]24'!D47</f>
        <v>30</v>
      </c>
      <c r="E45" s="16">
        <f>'[1]24'!E47</f>
        <v>0</v>
      </c>
      <c r="F45" s="15">
        <f t="shared" si="6"/>
        <v>300</v>
      </c>
      <c r="G45" s="15">
        <f>'[1]24'!H47</f>
        <v>0</v>
      </c>
      <c r="H45" s="16">
        <f>'[1]24'!I47</f>
        <v>0</v>
      </c>
      <c r="I45" s="16">
        <f>'[1]24'!J47</f>
        <v>0</v>
      </c>
      <c r="J45" s="16">
        <f>'[1]24'!K47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'[1]24'!B48</f>
        <v>270</v>
      </c>
      <c r="C46" s="16">
        <f>'[1]24'!C48</f>
        <v>0</v>
      </c>
      <c r="D46" s="16">
        <f>'[1]24'!D48</f>
        <v>30</v>
      </c>
      <c r="E46" s="16">
        <f>'[1]24'!E48</f>
        <v>0</v>
      </c>
      <c r="F46" s="15">
        <f t="shared" si="6"/>
        <v>300</v>
      </c>
      <c r="G46" s="15">
        <f>'[1]24'!H48</f>
        <v>0</v>
      </c>
      <c r="H46" s="16">
        <f>'[1]24'!I48</f>
        <v>0</v>
      </c>
      <c r="I46" s="16">
        <f>'[1]24'!J48</f>
        <v>0</v>
      </c>
      <c r="J46" s="16">
        <f>'[1]24'!K48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'[1]24'!B49</f>
        <v>270</v>
      </c>
      <c r="C47" s="16">
        <f>'[1]24'!C49</f>
        <v>0</v>
      </c>
      <c r="D47" s="16">
        <f>'[1]24'!D49</f>
        <v>30</v>
      </c>
      <c r="E47" s="16">
        <f>'[1]24'!E49</f>
        <v>0</v>
      </c>
      <c r="F47" s="15">
        <f t="shared" si="6"/>
        <v>300</v>
      </c>
      <c r="G47" s="15">
        <f>'[1]24'!H49</f>
        <v>0</v>
      </c>
      <c r="H47" s="16">
        <f>'[1]24'!I49</f>
        <v>0</v>
      </c>
      <c r="I47" s="16">
        <f>'[1]24'!J49</f>
        <v>0</v>
      </c>
      <c r="J47" s="16">
        <f>'[1]24'!K49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'[1]24'!B50</f>
        <v>270</v>
      </c>
      <c r="C48" s="16">
        <f>'[1]24'!C50</f>
        <v>0</v>
      </c>
      <c r="D48" s="16">
        <f>'[1]24'!D50</f>
        <v>30</v>
      </c>
      <c r="E48" s="16">
        <f>'[1]24'!E50</f>
        <v>0</v>
      </c>
      <c r="F48" s="15">
        <f t="shared" si="6"/>
        <v>300</v>
      </c>
      <c r="G48" s="15">
        <f>'[1]24'!H50</f>
        <v>0</v>
      </c>
      <c r="H48" s="16">
        <f>'[1]24'!I50</f>
        <v>0</v>
      </c>
      <c r="I48" s="16">
        <f>'[1]24'!J50</f>
        <v>0</v>
      </c>
      <c r="J48" s="16">
        <f>'[1]24'!K50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'[1]24'!B51</f>
        <v>270</v>
      </c>
      <c r="C49" s="16">
        <f>'[1]24'!C51</f>
        <v>0</v>
      </c>
      <c r="D49" s="16">
        <f>'[1]24'!D51</f>
        <v>30</v>
      </c>
      <c r="E49" s="16">
        <f>'[1]24'!E51</f>
        <v>0</v>
      </c>
      <c r="F49" s="15">
        <f t="shared" si="6"/>
        <v>300</v>
      </c>
      <c r="G49" s="15">
        <f>'[1]24'!H51</f>
        <v>0</v>
      </c>
      <c r="H49" s="16">
        <f>'[1]24'!I51</f>
        <v>0</v>
      </c>
      <c r="I49" s="16">
        <f>'[1]24'!J51</f>
        <v>0</v>
      </c>
      <c r="J49" s="16">
        <f>'[1]24'!K51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'[1]24'!B52</f>
        <v>270</v>
      </c>
      <c r="C50" s="16">
        <f>'[1]24'!C52</f>
        <v>0</v>
      </c>
      <c r="D50" s="16">
        <f>'[1]24'!D52</f>
        <v>30</v>
      </c>
      <c r="E50" s="16">
        <f>'[1]24'!E52</f>
        <v>0</v>
      </c>
      <c r="F50" s="15">
        <f t="shared" si="6"/>
        <v>300</v>
      </c>
      <c r="G50" s="15">
        <f>'[1]24'!H52</f>
        <v>0</v>
      </c>
      <c r="H50" s="16">
        <f>'[1]24'!I52</f>
        <v>0</v>
      </c>
      <c r="I50" s="16">
        <f>'[1]24'!J52</f>
        <v>0</v>
      </c>
      <c r="J50" s="16">
        <f>'[1]24'!K52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'[1]24'!B53</f>
        <v>270</v>
      </c>
      <c r="C51" s="16">
        <f>'[1]24'!C53</f>
        <v>0</v>
      </c>
      <c r="D51" s="16">
        <f>'[1]24'!D53</f>
        <v>30</v>
      </c>
      <c r="E51" s="16">
        <f>'[1]24'!E53</f>
        <v>0</v>
      </c>
      <c r="F51" s="15">
        <f t="shared" si="6"/>
        <v>300</v>
      </c>
      <c r="G51" s="15">
        <f>'[1]24'!H53</f>
        <v>0</v>
      </c>
      <c r="H51" s="16">
        <f>'[1]24'!I53</f>
        <v>0</v>
      </c>
      <c r="I51" s="16">
        <f>'[1]24'!J53</f>
        <v>0</v>
      </c>
      <c r="J51" s="16">
        <f>'[1]24'!K53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'[1]24'!B54</f>
        <v>270</v>
      </c>
      <c r="C52" s="16">
        <f>'[1]24'!C54</f>
        <v>0</v>
      </c>
      <c r="D52" s="16">
        <f>'[1]24'!D54</f>
        <v>30</v>
      </c>
      <c r="E52" s="16">
        <f>'[1]24'!E54</f>
        <v>0</v>
      </c>
      <c r="F52" s="15">
        <f t="shared" si="6"/>
        <v>300</v>
      </c>
      <c r="G52" s="15">
        <f>'[1]24'!H54</f>
        <v>0</v>
      </c>
      <c r="H52" s="16">
        <f>'[1]24'!I54</f>
        <v>0</v>
      </c>
      <c r="I52" s="16">
        <f>'[1]24'!J54</f>
        <v>0</v>
      </c>
      <c r="J52" s="16">
        <f>'[1]24'!K54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'[1]24'!B55</f>
        <v>270</v>
      </c>
      <c r="C53" s="16">
        <f>'[1]24'!C55</f>
        <v>0</v>
      </c>
      <c r="D53" s="16">
        <f>'[1]24'!D55</f>
        <v>30</v>
      </c>
      <c r="E53" s="16">
        <f>'[1]24'!E55</f>
        <v>0</v>
      </c>
      <c r="F53" s="15">
        <f t="shared" si="6"/>
        <v>300</v>
      </c>
      <c r="G53" s="15">
        <f>'[1]24'!H55</f>
        <v>0</v>
      </c>
      <c r="H53" s="16">
        <f>'[1]24'!I55</f>
        <v>0</v>
      </c>
      <c r="I53" s="16">
        <f>'[1]24'!J55</f>
        <v>0</v>
      </c>
      <c r="J53" s="16">
        <f>'[1]24'!K55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'[1]24'!B56</f>
        <v>270</v>
      </c>
      <c r="C54" s="16">
        <f>'[1]24'!C56</f>
        <v>0</v>
      </c>
      <c r="D54" s="16">
        <f>'[1]24'!D56</f>
        <v>30</v>
      </c>
      <c r="E54" s="16">
        <f>'[1]24'!E56</f>
        <v>0</v>
      </c>
      <c r="F54" s="15">
        <f t="shared" si="6"/>
        <v>300</v>
      </c>
      <c r="G54" s="15">
        <f>'[1]24'!H56</f>
        <v>0</v>
      </c>
      <c r="H54" s="16">
        <f>'[1]24'!I56</f>
        <v>0</v>
      </c>
      <c r="I54" s="16">
        <f>'[1]24'!J56</f>
        <v>0</v>
      </c>
      <c r="J54" s="16">
        <f>'[1]24'!K56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'[1]24'!B57</f>
        <v>270</v>
      </c>
      <c r="C55" s="16">
        <f>'[1]24'!C57</f>
        <v>0</v>
      </c>
      <c r="D55" s="16">
        <f>'[1]24'!D57</f>
        <v>30</v>
      </c>
      <c r="E55" s="16">
        <f>'[1]24'!E57</f>
        <v>0</v>
      </c>
      <c r="F55" s="15">
        <f t="shared" si="6"/>
        <v>300</v>
      </c>
      <c r="G55" s="15">
        <f>'[1]24'!H57</f>
        <v>0</v>
      </c>
      <c r="H55" s="16">
        <f>'[1]24'!I57</f>
        <v>0</v>
      </c>
      <c r="I55" s="16">
        <f>'[1]24'!J57</f>
        <v>0</v>
      </c>
      <c r="J55" s="16">
        <f>'[1]24'!K57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'[1]24'!B58</f>
        <v>270</v>
      </c>
      <c r="C56" s="16">
        <f>'[1]24'!C58</f>
        <v>0</v>
      </c>
      <c r="D56" s="16">
        <f>'[1]24'!D58</f>
        <v>30</v>
      </c>
      <c r="E56" s="16">
        <f>'[1]24'!E58</f>
        <v>0</v>
      </c>
      <c r="F56" s="15">
        <f t="shared" si="6"/>
        <v>300</v>
      </c>
      <c r="G56" s="15">
        <f>'[1]24'!H58</f>
        <v>0</v>
      </c>
      <c r="H56" s="16">
        <f>'[1]24'!I58</f>
        <v>0</v>
      </c>
      <c r="I56" s="16">
        <f>'[1]24'!J58</f>
        <v>0</v>
      </c>
      <c r="J56" s="16">
        <f>'[1]24'!K58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'[1]24'!B59</f>
        <v>270</v>
      </c>
      <c r="C57" s="16">
        <f>'[1]24'!C59</f>
        <v>0</v>
      </c>
      <c r="D57" s="16">
        <f>'[1]24'!D59</f>
        <v>30</v>
      </c>
      <c r="E57" s="16">
        <f>'[1]24'!E59</f>
        <v>0</v>
      </c>
      <c r="F57" s="15">
        <f t="shared" si="6"/>
        <v>300</v>
      </c>
      <c r="G57" s="15">
        <f>'[1]24'!H59</f>
        <v>0</v>
      </c>
      <c r="H57" s="16">
        <f>'[1]24'!I59</f>
        <v>0</v>
      </c>
      <c r="I57" s="16">
        <f>'[1]24'!J59</f>
        <v>0</v>
      </c>
      <c r="J57" s="16">
        <f>'[1]24'!K59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'[1]24'!B60</f>
        <v>270</v>
      </c>
      <c r="C58" s="16">
        <f>'[1]24'!C60</f>
        <v>0</v>
      </c>
      <c r="D58" s="16">
        <f>'[1]24'!D60</f>
        <v>30</v>
      </c>
      <c r="E58" s="16">
        <f>'[1]24'!E60</f>
        <v>0</v>
      </c>
      <c r="F58" s="15">
        <f t="shared" si="6"/>
        <v>300</v>
      </c>
      <c r="G58" s="15">
        <f>'[1]24'!H60</f>
        <v>0</v>
      </c>
      <c r="H58" s="16">
        <f>'[1]24'!I60</f>
        <v>0</v>
      </c>
      <c r="I58" s="16">
        <f>'[1]24'!J60</f>
        <v>0</v>
      </c>
      <c r="J58" s="16">
        <f>'[1]24'!K60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'[1]24'!B61</f>
        <v>270</v>
      </c>
      <c r="C59" s="16">
        <f>'[1]24'!C61</f>
        <v>0</v>
      </c>
      <c r="D59" s="16">
        <f>'[1]24'!D61</f>
        <v>30</v>
      </c>
      <c r="E59" s="16">
        <f>'[1]24'!E61</f>
        <v>0</v>
      </c>
      <c r="F59" s="15">
        <f t="shared" si="6"/>
        <v>300</v>
      </c>
      <c r="G59" s="15">
        <f>'[1]24'!H61</f>
        <v>0</v>
      </c>
      <c r="H59" s="16">
        <f>'[1]24'!I61</f>
        <v>0</v>
      </c>
      <c r="I59" s="16">
        <f>'[1]24'!J61</f>
        <v>0</v>
      </c>
      <c r="J59" s="16">
        <f>'[1]24'!K61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'[1]24'!B62</f>
        <v>270</v>
      </c>
      <c r="C60" s="16">
        <f>'[1]24'!C62</f>
        <v>0</v>
      </c>
      <c r="D60" s="16">
        <f>'[1]24'!D62</f>
        <v>30</v>
      </c>
      <c r="E60" s="16">
        <f>'[1]24'!E62</f>
        <v>0</v>
      </c>
      <c r="F60" s="15">
        <f t="shared" si="6"/>
        <v>300</v>
      </c>
      <c r="G60" s="15">
        <f>'[1]24'!H62</f>
        <v>0</v>
      </c>
      <c r="H60" s="16">
        <f>'[1]24'!I62</f>
        <v>0</v>
      </c>
      <c r="I60" s="16">
        <f>'[1]24'!J62</f>
        <v>0</v>
      </c>
      <c r="J60" s="16">
        <f>'[1]24'!K62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'[1]24'!B63</f>
        <v>270</v>
      </c>
      <c r="C61" s="16">
        <f>'[1]24'!C63</f>
        <v>0</v>
      </c>
      <c r="D61" s="16">
        <f>'[1]24'!D63</f>
        <v>30</v>
      </c>
      <c r="E61" s="16">
        <f>'[1]24'!E63</f>
        <v>0</v>
      </c>
      <c r="F61" s="15">
        <f t="shared" si="6"/>
        <v>300</v>
      </c>
      <c r="G61" s="15">
        <f>'[1]24'!H63</f>
        <v>0</v>
      </c>
      <c r="H61" s="16">
        <f>'[1]24'!I63</f>
        <v>0</v>
      </c>
      <c r="I61" s="16">
        <f>'[1]24'!J63</f>
        <v>0</v>
      </c>
      <c r="J61" s="16">
        <f>'[1]24'!K63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'[1]24'!B64</f>
        <v>270</v>
      </c>
      <c r="C62" s="16">
        <f>'[1]24'!C64</f>
        <v>0</v>
      </c>
      <c r="D62" s="16">
        <f>'[1]24'!D64</f>
        <v>30</v>
      </c>
      <c r="E62" s="16">
        <f>'[1]24'!E64</f>
        <v>0</v>
      </c>
      <c r="F62" s="15">
        <f t="shared" si="6"/>
        <v>300</v>
      </c>
      <c r="G62" s="15">
        <f>'[1]24'!H64</f>
        <v>0</v>
      </c>
      <c r="H62" s="16">
        <f>'[1]24'!I64</f>
        <v>0</v>
      </c>
      <c r="I62" s="16">
        <f>'[1]24'!J64</f>
        <v>0</v>
      </c>
      <c r="J62" s="16">
        <f>'[1]24'!K64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'[1]24'!B65</f>
        <v>270</v>
      </c>
      <c r="C63" s="16">
        <f>'[1]24'!C65</f>
        <v>0</v>
      </c>
      <c r="D63" s="16">
        <f>'[1]24'!D65</f>
        <v>30</v>
      </c>
      <c r="E63" s="16">
        <f>'[1]24'!E65</f>
        <v>0</v>
      </c>
      <c r="F63" s="15">
        <f t="shared" si="6"/>
        <v>300</v>
      </c>
      <c r="G63" s="15">
        <f>'[1]24'!H65</f>
        <v>0</v>
      </c>
      <c r="H63" s="16">
        <f>'[1]24'!I65</f>
        <v>0</v>
      </c>
      <c r="I63" s="16">
        <f>'[1]24'!J65</f>
        <v>0</v>
      </c>
      <c r="J63" s="16">
        <f>'[1]24'!K65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'[1]24'!B66</f>
        <v>270</v>
      </c>
      <c r="C64" s="16">
        <f>'[1]24'!C66</f>
        <v>0</v>
      </c>
      <c r="D64" s="16">
        <f>'[1]24'!D66</f>
        <v>30</v>
      </c>
      <c r="E64" s="16">
        <f>'[1]24'!E66</f>
        <v>0</v>
      </c>
      <c r="F64" s="15">
        <f t="shared" si="6"/>
        <v>300</v>
      </c>
      <c r="G64" s="15">
        <f>'[1]24'!H66</f>
        <v>0</v>
      </c>
      <c r="H64" s="16">
        <f>'[1]24'!I66</f>
        <v>0</v>
      </c>
      <c r="I64" s="16">
        <f>'[1]24'!J66</f>
        <v>0</v>
      </c>
      <c r="J64" s="16">
        <f>'[1]24'!K66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'[1]24'!B67</f>
        <v>270</v>
      </c>
      <c r="C65" s="16">
        <f>'[1]24'!C67</f>
        <v>0</v>
      </c>
      <c r="D65" s="16">
        <f>'[1]24'!D67</f>
        <v>30</v>
      </c>
      <c r="E65" s="16">
        <f>'[1]24'!E67</f>
        <v>0</v>
      </c>
      <c r="F65" s="15">
        <f t="shared" si="6"/>
        <v>300</v>
      </c>
      <c r="G65" s="15">
        <f>'[1]24'!H67</f>
        <v>0</v>
      </c>
      <c r="H65" s="16">
        <f>'[1]24'!I67</f>
        <v>0</v>
      </c>
      <c r="I65" s="16">
        <f>'[1]24'!J67</f>
        <v>0</v>
      </c>
      <c r="J65" s="16">
        <f>'[1]24'!K67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'[1]24'!B68</f>
        <v>270</v>
      </c>
      <c r="C66" s="16">
        <f>'[1]24'!C68</f>
        <v>0</v>
      </c>
      <c r="D66" s="16">
        <f>'[1]24'!D68</f>
        <v>30</v>
      </c>
      <c r="E66" s="16">
        <f>'[1]24'!E68</f>
        <v>0</v>
      </c>
      <c r="F66" s="15">
        <f t="shared" si="6"/>
        <v>300</v>
      </c>
      <c r="G66" s="15">
        <f>'[1]24'!H68</f>
        <v>0</v>
      </c>
      <c r="H66" s="16">
        <f>'[1]24'!I68</f>
        <v>0</v>
      </c>
      <c r="I66" s="16">
        <f>'[1]24'!J68</f>
        <v>0</v>
      </c>
      <c r="J66" s="16">
        <f>'[1]24'!K68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'[1]24'!B69</f>
        <v>270</v>
      </c>
      <c r="C67" s="16">
        <f>'[1]24'!C69</f>
        <v>0</v>
      </c>
      <c r="D67" s="16">
        <f>'[1]24'!D69</f>
        <v>30</v>
      </c>
      <c r="E67" s="16">
        <f>'[1]24'!E69</f>
        <v>0</v>
      </c>
      <c r="F67" s="15">
        <f t="shared" si="6"/>
        <v>300</v>
      </c>
      <c r="G67" s="15">
        <f>'[1]24'!H69</f>
        <v>0</v>
      </c>
      <c r="H67" s="16">
        <f>'[1]24'!I69</f>
        <v>0</v>
      </c>
      <c r="I67" s="16">
        <f>'[1]24'!J69</f>
        <v>0</v>
      </c>
      <c r="J67" s="16">
        <f>'[1]24'!K69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'[1]24'!B70</f>
        <v>270</v>
      </c>
      <c r="C68" s="16">
        <f>'[1]24'!C70</f>
        <v>0</v>
      </c>
      <c r="D68" s="16">
        <f>'[1]24'!D70</f>
        <v>30</v>
      </c>
      <c r="E68" s="16">
        <f>'[1]24'!E70</f>
        <v>0</v>
      </c>
      <c r="F68" s="15">
        <f t="shared" si="6"/>
        <v>300</v>
      </c>
      <c r="G68" s="15">
        <f>'[1]24'!H70</f>
        <v>0</v>
      </c>
      <c r="H68" s="16">
        <f>'[1]24'!I70</f>
        <v>0</v>
      </c>
      <c r="I68" s="16">
        <f>'[1]24'!J70</f>
        <v>0</v>
      </c>
      <c r="J68" s="16">
        <f>'[1]24'!K70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'[1]24'!B71</f>
        <v>270</v>
      </c>
      <c r="C69" s="16">
        <f>'[1]24'!C71</f>
        <v>0</v>
      </c>
      <c r="D69" s="16">
        <f>'[1]24'!D71</f>
        <v>30</v>
      </c>
      <c r="E69" s="16">
        <f>'[1]24'!E71</f>
        <v>0</v>
      </c>
      <c r="F69" s="15">
        <f t="shared" ref="F69:F98" si="17">SUM(B69:E69)</f>
        <v>300</v>
      </c>
      <c r="G69" s="15">
        <f>'[1]24'!H71</f>
        <v>0</v>
      </c>
      <c r="H69" s="16">
        <f>'[1]24'!I71</f>
        <v>0</v>
      </c>
      <c r="I69" s="16">
        <f>'[1]24'!J71</f>
        <v>0</v>
      </c>
      <c r="J69" s="16">
        <f>'[1]24'!K71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'[1]24'!B72</f>
        <v>270</v>
      </c>
      <c r="C70" s="16">
        <f>'[1]24'!C72</f>
        <v>0</v>
      </c>
      <c r="D70" s="16">
        <f>'[1]24'!D72</f>
        <v>30</v>
      </c>
      <c r="E70" s="16">
        <f>'[1]24'!E72</f>
        <v>0</v>
      </c>
      <c r="F70" s="15">
        <f t="shared" si="17"/>
        <v>300</v>
      </c>
      <c r="G70" s="15">
        <f>'[1]24'!H72</f>
        <v>0</v>
      </c>
      <c r="H70" s="16">
        <f>'[1]24'!I72</f>
        <v>0</v>
      </c>
      <c r="I70" s="16">
        <f>'[1]24'!J72</f>
        <v>0</v>
      </c>
      <c r="J70" s="16">
        <f>'[1]24'!K72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'[1]24'!B73</f>
        <v>270</v>
      </c>
      <c r="C71" s="16">
        <f>'[1]24'!C73</f>
        <v>0</v>
      </c>
      <c r="D71" s="16">
        <f>'[1]24'!D73</f>
        <v>30</v>
      </c>
      <c r="E71" s="16">
        <f>'[1]24'!E73</f>
        <v>0</v>
      </c>
      <c r="F71" s="15">
        <f t="shared" si="17"/>
        <v>300</v>
      </c>
      <c r="G71" s="15">
        <f>'[1]24'!H73</f>
        <v>0</v>
      </c>
      <c r="H71" s="16">
        <f>'[1]24'!I73</f>
        <v>0</v>
      </c>
      <c r="I71" s="16">
        <f>'[1]24'!J73</f>
        <v>0</v>
      </c>
      <c r="J71" s="16">
        <f>'[1]24'!K73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'[1]24'!B74</f>
        <v>270</v>
      </c>
      <c r="C72" s="16">
        <f>'[1]24'!C74</f>
        <v>0</v>
      </c>
      <c r="D72" s="16">
        <f>'[1]24'!D74</f>
        <v>30</v>
      </c>
      <c r="E72" s="16">
        <f>'[1]24'!E74</f>
        <v>0</v>
      </c>
      <c r="F72" s="15">
        <f t="shared" si="17"/>
        <v>300</v>
      </c>
      <c r="G72" s="15">
        <f>'[1]24'!H74</f>
        <v>0</v>
      </c>
      <c r="H72" s="16">
        <f>'[1]24'!I74</f>
        <v>0</v>
      </c>
      <c r="I72" s="16">
        <f>'[1]24'!J74</f>
        <v>0</v>
      </c>
      <c r="J72" s="16">
        <f>'[1]24'!K74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'[1]24'!B75</f>
        <v>270</v>
      </c>
      <c r="C73" s="16">
        <f>'[1]24'!C75</f>
        <v>0</v>
      </c>
      <c r="D73" s="16">
        <f>'[1]24'!D75</f>
        <v>30</v>
      </c>
      <c r="E73" s="16">
        <f>'[1]24'!E75</f>
        <v>0</v>
      </c>
      <c r="F73" s="15">
        <f t="shared" si="17"/>
        <v>300</v>
      </c>
      <c r="G73" s="15">
        <f>'[1]24'!H75</f>
        <v>0</v>
      </c>
      <c r="H73" s="16">
        <f>'[1]24'!I75</f>
        <v>0</v>
      </c>
      <c r="I73" s="16">
        <f>'[1]24'!J75</f>
        <v>0</v>
      </c>
      <c r="J73" s="16">
        <f>'[1]24'!K75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'[1]24'!B76</f>
        <v>270</v>
      </c>
      <c r="C74" s="16">
        <f>'[1]24'!C76</f>
        <v>0</v>
      </c>
      <c r="D74" s="16">
        <f>'[1]24'!D76</f>
        <v>30</v>
      </c>
      <c r="E74" s="16">
        <f>'[1]24'!E76</f>
        <v>0</v>
      </c>
      <c r="F74" s="15">
        <f t="shared" si="17"/>
        <v>300</v>
      </c>
      <c r="G74" s="15">
        <f>'[1]24'!H76</f>
        <v>0</v>
      </c>
      <c r="H74" s="16">
        <f>'[1]24'!I76</f>
        <v>0</v>
      </c>
      <c r="I74" s="16">
        <f>'[1]24'!J76</f>
        <v>0</v>
      </c>
      <c r="J74" s="16">
        <f>'[1]24'!K76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'[1]24'!B77</f>
        <v>270</v>
      </c>
      <c r="C75" s="16">
        <f>'[1]24'!C77</f>
        <v>0</v>
      </c>
      <c r="D75" s="16">
        <f>'[1]24'!D77</f>
        <v>30</v>
      </c>
      <c r="E75" s="16">
        <f>'[1]24'!E77</f>
        <v>0</v>
      </c>
      <c r="F75" s="15">
        <f t="shared" si="17"/>
        <v>300</v>
      </c>
      <c r="G75" s="15">
        <f>'[1]24'!H77</f>
        <v>0</v>
      </c>
      <c r="H75" s="16">
        <f>'[1]24'!I77</f>
        <v>0</v>
      </c>
      <c r="I75" s="16">
        <f>'[1]24'!J77</f>
        <v>0</v>
      </c>
      <c r="J75" s="16">
        <f>'[1]24'!K77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'[1]24'!B78</f>
        <v>270</v>
      </c>
      <c r="C76" s="16">
        <f>'[1]24'!C78</f>
        <v>0</v>
      </c>
      <c r="D76" s="16">
        <f>'[1]24'!D78</f>
        <v>30</v>
      </c>
      <c r="E76" s="16">
        <f>'[1]24'!E78</f>
        <v>0</v>
      </c>
      <c r="F76" s="15">
        <f t="shared" si="17"/>
        <v>300</v>
      </c>
      <c r="G76" s="15">
        <f>'[1]24'!H78</f>
        <v>0</v>
      </c>
      <c r="H76" s="16">
        <f>'[1]24'!I78</f>
        <v>0</v>
      </c>
      <c r="I76" s="16">
        <f>'[1]24'!J78</f>
        <v>0</v>
      </c>
      <c r="J76" s="16">
        <f>'[1]24'!K78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'[1]24'!B79</f>
        <v>270</v>
      </c>
      <c r="C77" s="16">
        <f>'[1]24'!C79</f>
        <v>0</v>
      </c>
      <c r="D77" s="16">
        <f>'[1]24'!D79</f>
        <v>30</v>
      </c>
      <c r="E77" s="16">
        <f>'[1]24'!E79</f>
        <v>0</v>
      </c>
      <c r="F77" s="15">
        <f t="shared" si="17"/>
        <v>300</v>
      </c>
      <c r="G77" s="15">
        <f>'[1]24'!H79</f>
        <v>0</v>
      </c>
      <c r="H77" s="16">
        <f>'[1]24'!I79</f>
        <v>0</v>
      </c>
      <c r="I77" s="16">
        <f>'[1]24'!J79</f>
        <v>0</v>
      </c>
      <c r="J77" s="16">
        <f>'[1]24'!K79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'[1]24'!B80</f>
        <v>270</v>
      </c>
      <c r="C78" s="16">
        <f>'[1]24'!C80</f>
        <v>0</v>
      </c>
      <c r="D78" s="16">
        <f>'[1]24'!D80</f>
        <v>30</v>
      </c>
      <c r="E78" s="16">
        <f>'[1]24'!E80</f>
        <v>0</v>
      </c>
      <c r="F78" s="15">
        <f t="shared" si="17"/>
        <v>300</v>
      </c>
      <c r="G78" s="15">
        <f>'[1]24'!H80</f>
        <v>0</v>
      </c>
      <c r="H78" s="16">
        <f>'[1]24'!I80</f>
        <v>0</v>
      </c>
      <c r="I78" s="16">
        <f>'[1]24'!J80</f>
        <v>0</v>
      </c>
      <c r="J78" s="16">
        <f>'[1]24'!K80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'[1]24'!B81</f>
        <v>270</v>
      </c>
      <c r="C79" s="16">
        <f>'[1]24'!C81</f>
        <v>0</v>
      </c>
      <c r="D79" s="16">
        <f>'[1]24'!D81</f>
        <v>30</v>
      </c>
      <c r="E79" s="16">
        <f>'[1]24'!E81</f>
        <v>0</v>
      </c>
      <c r="F79" s="15">
        <f t="shared" si="17"/>
        <v>300</v>
      </c>
      <c r="G79" s="15">
        <f>'[1]24'!H81</f>
        <v>0</v>
      </c>
      <c r="H79" s="16">
        <f>'[1]24'!I81</f>
        <v>0</v>
      </c>
      <c r="I79" s="16">
        <f>'[1]24'!J81</f>
        <v>0</v>
      </c>
      <c r="J79" s="16">
        <f>'[1]24'!K81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'[1]24'!B82</f>
        <v>270</v>
      </c>
      <c r="C80" s="16">
        <f>'[1]24'!C82</f>
        <v>0</v>
      </c>
      <c r="D80" s="16">
        <f>'[1]24'!D82</f>
        <v>30</v>
      </c>
      <c r="E80" s="16">
        <f>'[1]24'!E82</f>
        <v>0</v>
      </c>
      <c r="F80" s="15">
        <f t="shared" si="17"/>
        <v>300</v>
      </c>
      <c r="G80" s="15">
        <f>'[1]24'!H82</f>
        <v>0</v>
      </c>
      <c r="H80" s="16">
        <f>'[1]24'!I82</f>
        <v>0</v>
      </c>
      <c r="I80" s="16">
        <f>'[1]24'!J82</f>
        <v>0</v>
      </c>
      <c r="J80" s="16">
        <f>'[1]24'!K82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'[1]24'!B83</f>
        <v>270</v>
      </c>
      <c r="C81" s="16">
        <f>'[1]24'!C83</f>
        <v>0</v>
      </c>
      <c r="D81" s="16">
        <f>'[1]24'!D83</f>
        <v>30</v>
      </c>
      <c r="E81" s="16">
        <f>'[1]24'!E83</f>
        <v>0</v>
      </c>
      <c r="F81" s="15">
        <f t="shared" si="17"/>
        <v>300</v>
      </c>
      <c r="G81" s="15">
        <f>'[1]24'!H83</f>
        <v>0</v>
      </c>
      <c r="H81" s="16">
        <f>'[1]24'!I83</f>
        <v>0</v>
      </c>
      <c r="I81" s="16">
        <f>'[1]24'!J83</f>
        <v>0</v>
      </c>
      <c r="J81" s="16">
        <f>'[1]24'!K83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'[1]24'!B84</f>
        <v>270</v>
      </c>
      <c r="C82" s="16">
        <f>'[1]24'!C84</f>
        <v>0</v>
      </c>
      <c r="D82" s="16">
        <f>'[1]24'!D84</f>
        <v>30</v>
      </c>
      <c r="E82" s="16">
        <f>'[1]24'!E84</f>
        <v>0</v>
      </c>
      <c r="F82" s="15">
        <f t="shared" si="17"/>
        <v>300</v>
      </c>
      <c r="G82" s="15">
        <f>'[1]24'!H84</f>
        <v>0</v>
      </c>
      <c r="H82" s="16">
        <f>'[1]24'!I84</f>
        <v>0</v>
      </c>
      <c r="I82" s="16">
        <f>'[1]24'!J84</f>
        <v>0</v>
      </c>
      <c r="J82" s="16">
        <f>'[1]24'!K84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'[1]24'!B85</f>
        <v>270</v>
      </c>
      <c r="C83" s="16">
        <f>'[1]24'!C85</f>
        <v>0</v>
      </c>
      <c r="D83" s="16">
        <f>'[1]24'!D85</f>
        <v>30</v>
      </c>
      <c r="E83" s="16">
        <f>'[1]24'!E85</f>
        <v>0</v>
      </c>
      <c r="F83" s="15">
        <f t="shared" si="17"/>
        <v>300</v>
      </c>
      <c r="G83" s="15">
        <f>'[1]24'!H85</f>
        <v>0</v>
      </c>
      <c r="H83" s="16">
        <f>'[1]24'!I85</f>
        <v>0</v>
      </c>
      <c r="I83" s="16">
        <f>'[1]24'!J85</f>
        <v>0</v>
      </c>
      <c r="J83" s="16">
        <f>'[1]24'!K85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'[1]24'!B86</f>
        <v>270</v>
      </c>
      <c r="C84" s="16">
        <f>'[1]24'!C86</f>
        <v>0</v>
      </c>
      <c r="D84" s="16">
        <f>'[1]24'!D86</f>
        <v>30</v>
      </c>
      <c r="E84" s="16">
        <f>'[1]24'!E86</f>
        <v>0</v>
      </c>
      <c r="F84" s="15">
        <f t="shared" si="17"/>
        <v>300</v>
      </c>
      <c r="G84" s="15">
        <f>'[1]24'!H86</f>
        <v>0</v>
      </c>
      <c r="H84" s="16">
        <f>'[1]24'!I86</f>
        <v>0</v>
      </c>
      <c r="I84" s="16">
        <f>'[1]24'!J86</f>
        <v>0</v>
      </c>
      <c r="J84" s="16">
        <f>'[1]24'!K86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'[1]24'!B87</f>
        <v>270</v>
      </c>
      <c r="C85" s="16">
        <f>'[1]24'!C87</f>
        <v>0</v>
      </c>
      <c r="D85" s="16">
        <f>'[1]24'!D87</f>
        <v>30</v>
      </c>
      <c r="E85" s="16">
        <f>'[1]24'!E87</f>
        <v>0</v>
      </c>
      <c r="F85" s="15">
        <f t="shared" si="17"/>
        <v>300</v>
      </c>
      <c r="G85" s="15">
        <f>'[1]24'!H87</f>
        <v>0</v>
      </c>
      <c r="H85" s="16">
        <f>'[1]24'!I87</f>
        <v>0</v>
      </c>
      <c r="I85" s="16">
        <f>'[1]24'!J87</f>
        <v>0</v>
      </c>
      <c r="J85" s="16">
        <f>'[1]24'!K87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'[1]24'!B88</f>
        <v>270</v>
      </c>
      <c r="C86" s="16">
        <f>'[1]24'!C88</f>
        <v>0</v>
      </c>
      <c r="D86" s="16">
        <f>'[1]24'!D88</f>
        <v>30</v>
      </c>
      <c r="E86" s="16">
        <f>'[1]24'!E88</f>
        <v>0</v>
      </c>
      <c r="F86" s="15">
        <f t="shared" si="17"/>
        <v>300</v>
      </c>
      <c r="G86" s="15">
        <f>'[1]24'!H88</f>
        <v>0</v>
      </c>
      <c r="H86" s="16">
        <f>'[1]24'!I88</f>
        <v>0</v>
      </c>
      <c r="I86" s="16">
        <f>'[1]24'!J88</f>
        <v>0</v>
      </c>
      <c r="J86" s="16">
        <f>'[1]24'!K88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'[1]24'!B89</f>
        <v>270</v>
      </c>
      <c r="C87" s="16">
        <f>'[1]24'!C89</f>
        <v>0</v>
      </c>
      <c r="D87" s="16">
        <f>'[1]24'!D89</f>
        <v>30</v>
      </c>
      <c r="E87" s="16">
        <f>'[1]24'!E89</f>
        <v>0</v>
      </c>
      <c r="F87" s="15">
        <f t="shared" si="17"/>
        <v>300</v>
      </c>
      <c r="G87" s="15">
        <f>'[1]24'!H89</f>
        <v>0</v>
      </c>
      <c r="H87" s="16">
        <f>'[1]24'!I89</f>
        <v>0</v>
      </c>
      <c r="I87" s="16">
        <f>'[1]24'!J89</f>
        <v>0</v>
      </c>
      <c r="J87" s="16">
        <f>'[1]24'!K89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'[1]24'!B90</f>
        <v>270</v>
      </c>
      <c r="C88" s="16">
        <f>'[1]24'!C90</f>
        <v>0</v>
      </c>
      <c r="D88" s="16">
        <f>'[1]24'!D90</f>
        <v>30</v>
      </c>
      <c r="E88" s="16">
        <f>'[1]24'!E90</f>
        <v>0</v>
      </c>
      <c r="F88" s="15">
        <f t="shared" si="17"/>
        <v>300</v>
      </c>
      <c r="G88" s="15">
        <f>'[1]24'!H90</f>
        <v>0</v>
      </c>
      <c r="H88" s="16">
        <f>'[1]24'!I90</f>
        <v>0</v>
      </c>
      <c r="I88" s="16">
        <f>'[1]24'!J90</f>
        <v>0</v>
      </c>
      <c r="J88" s="16">
        <f>'[1]24'!K90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'[1]24'!B91</f>
        <v>270</v>
      </c>
      <c r="C89" s="16">
        <f>'[1]24'!C91</f>
        <v>0</v>
      </c>
      <c r="D89" s="16">
        <f>'[1]24'!D91</f>
        <v>30</v>
      </c>
      <c r="E89" s="16">
        <f>'[1]24'!E91</f>
        <v>0</v>
      </c>
      <c r="F89" s="15">
        <f t="shared" si="17"/>
        <v>300</v>
      </c>
      <c r="G89" s="15">
        <f>'[1]24'!H91</f>
        <v>0</v>
      </c>
      <c r="H89" s="16">
        <f>'[1]24'!I91</f>
        <v>0</v>
      </c>
      <c r="I89" s="16">
        <f>'[1]24'!J91</f>
        <v>0</v>
      </c>
      <c r="J89" s="16">
        <f>'[1]24'!K91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'[1]24'!B92</f>
        <v>270</v>
      </c>
      <c r="C90" s="16">
        <f>'[1]24'!C92</f>
        <v>0</v>
      </c>
      <c r="D90" s="16">
        <f>'[1]24'!D92</f>
        <v>30</v>
      </c>
      <c r="E90" s="16">
        <f>'[1]24'!E92</f>
        <v>0</v>
      </c>
      <c r="F90" s="15">
        <f t="shared" si="17"/>
        <v>300</v>
      </c>
      <c r="G90" s="15">
        <f>'[1]24'!H92</f>
        <v>0</v>
      </c>
      <c r="H90" s="16">
        <f>'[1]24'!I92</f>
        <v>0</v>
      </c>
      <c r="I90" s="16">
        <f>'[1]24'!J92</f>
        <v>0</v>
      </c>
      <c r="J90" s="16">
        <f>'[1]24'!K92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'[1]24'!B93</f>
        <v>270</v>
      </c>
      <c r="C91" s="16">
        <f>'[1]24'!C93</f>
        <v>0</v>
      </c>
      <c r="D91" s="16">
        <f>'[1]24'!D93</f>
        <v>30</v>
      </c>
      <c r="E91" s="16">
        <f>'[1]24'!E93</f>
        <v>0</v>
      </c>
      <c r="F91" s="15">
        <f t="shared" si="17"/>
        <v>300</v>
      </c>
      <c r="G91" s="15">
        <f>'[1]24'!H93</f>
        <v>0</v>
      </c>
      <c r="H91" s="16">
        <f>'[1]24'!I93</f>
        <v>0</v>
      </c>
      <c r="I91" s="16">
        <f>'[1]24'!J93</f>
        <v>0</v>
      </c>
      <c r="J91" s="16">
        <f>'[1]24'!K93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'[1]24'!B94</f>
        <v>270</v>
      </c>
      <c r="C92" s="16">
        <f>'[1]24'!C94</f>
        <v>0</v>
      </c>
      <c r="D92" s="16">
        <f>'[1]24'!D94</f>
        <v>30</v>
      </c>
      <c r="E92" s="16">
        <f>'[1]24'!E94</f>
        <v>0</v>
      </c>
      <c r="F92" s="15">
        <f t="shared" si="17"/>
        <v>300</v>
      </c>
      <c r="G92" s="15">
        <f>'[1]24'!H94</f>
        <v>0</v>
      </c>
      <c r="H92" s="16">
        <f>'[1]24'!I94</f>
        <v>0</v>
      </c>
      <c r="I92" s="16">
        <f>'[1]24'!J94</f>
        <v>0</v>
      </c>
      <c r="J92" s="16">
        <f>'[1]24'!K94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'[1]24'!B95</f>
        <v>270</v>
      </c>
      <c r="C93" s="16">
        <f>'[1]24'!C95</f>
        <v>0</v>
      </c>
      <c r="D93" s="16">
        <f>'[1]24'!D95</f>
        <v>30</v>
      </c>
      <c r="E93" s="16">
        <f>'[1]24'!E95</f>
        <v>0</v>
      </c>
      <c r="F93" s="15">
        <f t="shared" si="17"/>
        <v>300</v>
      </c>
      <c r="G93" s="15">
        <f>'[1]24'!H95</f>
        <v>0</v>
      </c>
      <c r="H93" s="16">
        <f>'[1]24'!I95</f>
        <v>0</v>
      </c>
      <c r="I93" s="16">
        <f>'[1]24'!J95</f>
        <v>0</v>
      </c>
      <c r="J93" s="16">
        <f>'[1]24'!K95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'[1]24'!B96</f>
        <v>270</v>
      </c>
      <c r="C94" s="16">
        <f>'[1]24'!C96</f>
        <v>0</v>
      </c>
      <c r="D94" s="16">
        <f>'[1]24'!D96</f>
        <v>30</v>
      </c>
      <c r="E94" s="16">
        <f>'[1]24'!E96</f>
        <v>0</v>
      </c>
      <c r="F94" s="15">
        <f t="shared" si="17"/>
        <v>300</v>
      </c>
      <c r="G94" s="15">
        <f>'[1]24'!H96</f>
        <v>0</v>
      </c>
      <c r="H94" s="16">
        <f>'[1]24'!I96</f>
        <v>0</v>
      </c>
      <c r="I94" s="16">
        <f>'[1]24'!J96</f>
        <v>0</v>
      </c>
      <c r="J94" s="16">
        <f>'[1]24'!K96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'[1]24'!B97</f>
        <v>270</v>
      </c>
      <c r="C95" s="16">
        <f>'[1]24'!C97</f>
        <v>0</v>
      </c>
      <c r="D95" s="16">
        <f>'[1]24'!D97</f>
        <v>30</v>
      </c>
      <c r="E95" s="16">
        <f>'[1]24'!E97</f>
        <v>0</v>
      </c>
      <c r="F95" s="15">
        <f t="shared" si="17"/>
        <v>300</v>
      </c>
      <c r="G95" s="15">
        <f>'[1]24'!H97</f>
        <v>0</v>
      </c>
      <c r="H95" s="16">
        <f>'[1]24'!I97</f>
        <v>0</v>
      </c>
      <c r="I95" s="16">
        <f>'[1]24'!J97</f>
        <v>0</v>
      </c>
      <c r="J95" s="16">
        <f>'[1]24'!K97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'[1]24'!B98</f>
        <v>270</v>
      </c>
      <c r="C96" s="16">
        <f>'[1]24'!C98</f>
        <v>0</v>
      </c>
      <c r="D96" s="16">
        <f>'[1]24'!D98</f>
        <v>30</v>
      </c>
      <c r="E96" s="16">
        <f>'[1]24'!E98</f>
        <v>0</v>
      </c>
      <c r="F96" s="15">
        <f t="shared" si="17"/>
        <v>300</v>
      </c>
      <c r="G96" s="15">
        <f>'[1]24'!H98</f>
        <v>0</v>
      </c>
      <c r="H96" s="16">
        <f>'[1]24'!I98</f>
        <v>0</v>
      </c>
      <c r="I96" s="16">
        <f>'[1]24'!J98</f>
        <v>0</v>
      </c>
      <c r="J96" s="16">
        <f>'[1]24'!K98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'[1]24'!B99</f>
        <v>270</v>
      </c>
      <c r="C97" s="16">
        <f>'[1]24'!C99</f>
        <v>0</v>
      </c>
      <c r="D97" s="16">
        <f>'[1]24'!D99</f>
        <v>30</v>
      </c>
      <c r="E97" s="16">
        <f>'[1]24'!E99</f>
        <v>0</v>
      </c>
      <c r="F97" s="15">
        <f t="shared" si="17"/>
        <v>300</v>
      </c>
      <c r="G97" s="15">
        <f>'[1]24'!H99</f>
        <v>0</v>
      </c>
      <c r="H97" s="16">
        <f>'[1]24'!I99</f>
        <v>0</v>
      </c>
      <c r="I97" s="16">
        <f>'[1]24'!J99</f>
        <v>0</v>
      </c>
      <c r="J97" s="16">
        <f>'[1]24'!K99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'[1]24'!B100</f>
        <v>270</v>
      </c>
      <c r="C98" s="16">
        <f>'[1]24'!C100</f>
        <v>0</v>
      </c>
      <c r="D98" s="16">
        <f>'[1]24'!D100</f>
        <v>30</v>
      </c>
      <c r="E98" s="16">
        <f>'[1]24'!E100</f>
        <v>0</v>
      </c>
      <c r="F98" s="15">
        <f t="shared" si="17"/>
        <v>300</v>
      </c>
      <c r="G98" s="15">
        <f>'[1]24'!H100</f>
        <v>0</v>
      </c>
      <c r="H98" s="16">
        <f>'[1]24'!I100</f>
        <v>0</v>
      </c>
      <c r="I98" s="16">
        <f>'[1]24'!J100</f>
        <v>0</v>
      </c>
      <c r="J98" s="16">
        <f>'[1]24'!K100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0.72</v>
      </c>
      <c r="E99" s="15">
        <f t="shared" si="18"/>
        <v>0</v>
      </c>
      <c r="F99" s="15">
        <f t="shared" si="18"/>
        <v>7.2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2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45375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'[2]24'!B5</f>
        <v>40</v>
      </c>
      <c r="C3" s="200">
        <f>'[2]24'!C5</f>
        <v>50</v>
      </c>
      <c r="D3" s="200">
        <f>'[2]24'!D5</f>
        <v>0</v>
      </c>
      <c r="E3" s="200">
        <f>'[2]24'!E5</f>
        <v>0</v>
      </c>
      <c r="F3" s="15">
        <f>SUM(B3:E3)</f>
        <v>90</v>
      </c>
      <c r="G3" s="199">
        <f>'[2]24'!H5</f>
        <v>0</v>
      </c>
      <c r="H3" s="200">
        <f>'[2]24'!I5</f>
        <v>0</v>
      </c>
      <c r="I3" s="200">
        <f>'[2]24'!J5</f>
        <v>0</v>
      </c>
      <c r="J3" s="200">
        <f>'[2]24'!K5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9">
        <f>'[2]24'!B6</f>
        <v>40</v>
      </c>
      <c r="C4" s="200">
        <f>'[2]24'!C6</f>
        <v>50</v>
      </c>
      <c r="D4" s="200">
        <f>'[2]24'!D6</f>
        <v>0</v>
      </c>
      <c r="E4" s="200">
        <f>'[2]24'!E6</f>
        <v>0</v>
      </c>
      <c r="F4" s="15">
        <f>SUM(B4:E4)</f>
        <v>90</v>
      </c>
      <c r="G4" s="199">
        <f>'[2]24'!H6</f>
        <v>0</v>
      </c>
      <c r="H4" s="200">
        <f>'[2]24'!I6</f>
        <v>0</v>
      </c>
      <c r="I4" s="200">
        <f>'[2]24'!J6</f>
        <v>0</v>
      </c>
      <c r="J4" s="200">
        <f>'[2]24'!K6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9">
        <f>'[2]24'!B7</f>
        <v>40</v>
      </c>
      <c r="C5" s="200">
        <f>'[2]24'!C7</f>
        <v>50</v>
      </c>
      <c r="D5" s="200">
        <f>'[2]24'!D7</f>
        <v>0</v>
      </c>
      <c r="E5" s="200">
        <f>'[2]24'!E7</f>
        <v>0</v>
      </c>
      <c r="F5" s="15">
        <f t="shared" ref="F5:F68" si="6">SUM(B5:E5)</f>
        <v>90</v>
      </c>
      <c r="G5" s="199">
        <f>'[2]24'!H7</f>
        <v>0</v>
      </c>
      <c r="H5" s="200">
        <f>'[2]24'!I7</f>
        <v>0</v>
      </c>
      <c r="I5" s="200">
        <f>'[2]24'!J7</f>
        <v>0</v>
      </c>
      <c r="J5" s="200">
        <f>'[2]24'!K7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9">
        <f>'[2]24'!B8</f>
        <v>40</v>
      </c>
      <c r="C6" s="200">
        <f>'[2]24'!C8</f>
        <v>50</v>
      </c>
      <c r="D6" s="200">
        <f>'[2]24'!D8</f>
        <v>0</v>
      </c>
      <c r="E6" s="200">
        <f>'[2]24'!E8</f>
        <v>0</v>
      </c>
      <c r="F6" s="15">
        <f t="shared" si="6"/>
        <v>90</v>
      </c>
      <c r="G6" s="199">
        <f>'[2]24'!H8</f>
        <v>0</v>
      </c>
      <c r="H6" s="200">
        <f>'[2]24'!I8</f>
        <v>0</v>
      </c>
      <c r="I6" s="200">
        <f>'[2]24'!J8</f>
        <v>0</v>
      </c>
      <c r="J6" s="200">
        <f>'[2]24'!K8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9">
        <f>'[2]24'!B9</f>
        <v>40</v>
      </c>
      <c r="C7" s="200">
        <f>'[2]24'!C9</f>
        <v>50</v>
      </c>
      <c r="D7" s="200">
        <f>'[2]24'!D9</f>
        <v>0</v>
      </c>
      <c r="E7" s="200">
        <f>'[2]24'!E9</f>
        <v>0</v>
      </c>
      <c r="F7" s="15">
        <f t="shared" si="6"/>
        <v>90</v>
      </c>
      <c r="G7" s="199">
        <f>'[2]24'!H9</f>
        <v>0</v>
      </c>
      <c r="H7" s="200">
        <f>'[2]24'!I9</f>
        <v>0</v>
      </c>
      <c r="I7" s="200">
        <f>'[2]24'!J9</f>
        <v>0</v>
      </c>
      <c r="J7" s="200">
        <f>'[2]24'!K9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9">
        <f>'[2]24'!B10</f>
        <v>40</v>
      </c>
      <c r="C8" s="200">
        <f>'[2]24'!C10</f>
        <v>50</v>
      </c>
      <c r="D8" s="200">
        <f>'[2]24'!D10</f>
        <v>0</v>
      </c>
      <c r="E8" s="200">
        <f>'[2]24'!E10</f>
        <v>0</v>
      </c>
      <c r="F8" s="15">
        <f t="shared" si="6"/>
        <v>90</v>
      </c>
      <c r="G8" s="199">
        <f>'[2]24'!H10</f>
        <v>0</v>
      </c>
      <c r="H8" s="200">
        <f>'[2]24'!I10</f>
        <v>0</v>
      </c>
      <c r="I8" s="200">
        <f>'[2]24'!J10</f>
        <v>0</v>
      </c>
      <c r="J8" s="200">
        <f>'[2]24'!K10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9">
        <f>'[2]24'!B11</f>
        <v>40</v>
      </c>
      <c r="C9" s="200">
        <f>'[2]24'!C11</f>
        <v>50</v>
      </c>
      <c r="D9" s="200">
        <f>'[2]24'!D11</f>
        <v>0</v>
      </c>
      <c r="E9" s="200">
        <f>'[2]24'!E11</f>
        <v>0</v>
      </c>
      <c r="F9" s="15">
        <f t="shared" si="6"/>
        <v>90</v>
      </c>
      <c r="G9" s="199">
        <f>'[2]24'!H11</f>
        <v>0</v>
      </c>
      <c r="H9" s="200">
        <f>'[2]24'!I11</f>
        <v>0</v>
      </c>
      <c r="I9" s="200">
        <f>'[2]24'!J11</f>
        <v>0</v>
      </c>
      <c r="J9" s="200">
        <f>'[2]24'!K11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9">
        <f>'[2]24'!B12</f>
        <v>40</v>
      </c>
      <c r="C10" s="200">
        <f>'[2]24'!C12</f>
        <v>50</v>
      </c>
      <c r="D10" s="200">
        <f>'[2]24'!D12</f>
        <v>0</v>
      </c>
      <c r="E10" s="200">
        <f>'[2]24'!E12</f>
        <v>0</v>
      </c>
      <c r="F10" s="15">
        <f t="shared" si="6"/>
        <v>90</v>
      </c>
      <c r="G10" s="199">
        <f>'[2]24'!H12</f>
        <v>0</v>
      </c>
      <c r="H10" s="200">
        <f>'[2]24'!I12</f>
        <v>0</v>
      </c>
      <c r="I10" s="200">
        <f>'[2]24'!J12</f>
        <v>0</v>
      </c>
      <c r="J10" s="200">
        <f>'[2]24'!K12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9">
        <f>'[2]24'!B13</f>
        <v>40</v>
      </c>
      <c r="C11" s="200">
        <f>'[2]24'!C13</f>
        <v>50</v>
      </c>
      <c r="D11" s="200">
        <f>'[2]24'!D13</f>
        <v>0</v>
      </c>
      <c r="E11" s="200">
        <f>'[2]24'!E13</f>
        <v>0</v>
      </c>
      <c r="F11" s="15">
        <f t="shared" si="6"/>
        <v>90</v>
      </c>
      <c r="G11" s="199">
        <f>'[2]24'!H13</f>
        <v>0</v>
      </c>
      <c r="H11" s="200">
        <f>'[2]24'!I13</f>
        <v>0</v>
      </c>
      <c r="I11" s="200">
        <f>'[2]24'!J13</f>
        <v>0</v>
      </c>
      <c r="J11" s="200">
        <f>'[2]24'!K13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9">
        <f>'[2]24'!B14</f>
        <v>40</v>
      </c>
      <c r="C12" s="200">
        <f>'[2]24'!C14</f>
        <v>50</v>
      </c>
      <c r="D12" s="200">
        <f>'[2]24'!D14</f>
        <v>0</v>
      </c>
      <c r="E12" s="200">
        <f>'[2]24'!E14</f>
        <v>0</v>
      </c>
      <c r="F12" s="15">
        <f t="shared" si="6"/>
        <v>90</v>
      </c>
      <c r="G12" s="199">
        <f>'[2]24'!H14</f>
        <v>0</v>
      </c>
      <c r="H12" s="200">
        <f>'[2]24'!I14</f>
        <v>0</v>
      </c>
      <c r="I12" s="200">
        <f>'[2]24'!J14</f>
        <v>0</v>
      </c>
      <c r="J12" s="200">
        <f>'[2]24'!K14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9">
        <f>'[2]24'!B15</f>
        <v>40</v>
      </c>
      <c r="C13" s="200">
        <f>'[2]24'!C15</f>
        <v>50</v>
      </c>
      <c r="D13" s="200">
        <f>'[2]24'!D15</f>
        <v>0</v>
      </c>
      <c r="E13" s="200">
        <f>'[2]24'!E15</f>
        <v>0</v>
      </c>
      <c r="F13" s="15">
        <f t="shared" si="6"/>
        <v>90</v>
      </c>
      <c r="G13" s="199">
        <f>'[2]24'!H15</f>
        <v>0</v>
      </c>
      <c r="H13" s="200">
        <f>'[2]24'!I15</f>
        <v>0</v>
      </c>
      <c r="I13" s="200">
        <f>'[2]24'!J15</f>
        <v>0</v>
      </c>
      <c r="J13" s="200">
        <f>'[2]24'!K15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9">
        <f>'[2]24'!B16</f>
        <v>40</v>
      </c>
      <c r="C14" s="200">
        <f>'[2]24'!C16</f>
        <v>50</v>
      </c>
      <c r="D14" s="200">
        <f>'[2]24'!D16</f>
        <v>0</v>
      </c>
      <c r="E14" s="200">
        <f>'[2]24'!E16</f>
        <v>0</v>
      </c>
      <c r="F14" s="15">
        <f t="shared" si="6"/>
        <v>90</v>
      </c>
      <c r="G14" s="199">
        <f>'[2]24'!H16</f>
        <v>0</v>
      </c>
      <c r="H14" s="200">
        <f>'[2]24'!I16</f>
        <v>0</v>
      </c>
      <c r="I14" s="200">
        <f>'[2]24'!J16</f>
        <v>0</v>
      </c>
      <c r="J14" s="200">
        <f>'[2]24'!K16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9">
        <f>'[2]24'!B17</f>
        <v>40</v>
      </c>
      <c r="C15" s="200">
        <f>'[2]24'!C17</f>
        <v>50</v>
      </c>
      <c r="D15" s="200">
        <f>'[2]24'!D17</f>
        <v>0</v>
      </c>
      <c r="E15" s="200">
        <f>'[2]24'!E17</f>
        <v>0</v>
      </c>
      <c r="F15" s="15">
        <f t="shared" si="6"/>
        <v>90</v>
      </c>
      <c r="G15" s="199">
        <f>'[2]24'!H17</f>
        <v>0</v>
      </c>
      <c r="H15" s="200">
        <f>'[2]24'!I17</f>
        <v>0</v>
      </c>
      <c r="I15" s="200">
        <f>'[2]24'!J17</f>
        <v>0</v>
      </c>
      <c r="J15" s="200">
        <f>'[2]24'!K17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9">
        <f>'[2]24'!B18</f>
        <v>40</v>
      </c>
      <c r="C16" s="200">
        <f>'[2]24'!C18</f>
        <v>50</v>
      </c>
      <c r="D16" s="200">
        <f>'[2]24'!D18</f>
        <v>0</v>
      </c>
      <c r="E16" s="200">
        <f>'[2]24'!E18</f>
        <v>0</v>
      </c>
      <c r="F16" s="15">
        <f t="shared" si="6"/>
        <v>90</v>
      </c>
      <c r="G16" s="199">
        <f>'[2]24'!H18</f>
        <v>0</v>
      </c>
      <c r="H16" s="200">
        <f>'[2]24'!I18</f>
        <v>0</v>
      </c>
      <c r="I16" s="200">
        <f>'[2]24'!J18</f>
        <v>0</v>
      </c>
      <c r="J16" s="200">
        <f>'[2]24'!K18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9">
        <f>'[2]24'!B19</f>
        <v>40</v>
      </c>
      <c r="C17" s="200">
        <f>'[2]24'!C19</f>
        <v>50</v>
      </c>
      <c r="D17" s="200">
        <f>'[2]24'!D19</f>
        <v>0</v>
      </c>
      <c r="E17" s="200">
        <f>'[2]24'!E19</f>
        <v>0</v>
      </c>
      <c r="F17" s="15">
        <f t="shared" si="6"/>
        <v>90</v>
      </c>
      <c r="G17" s="199">
        <f>'[2]24'!H19</f>
        <v>0</v>
      </c>
      <c r="H17" s="200">
        <f>'[2]24'!I19</f>
        <v>0</v>
      </c>
      <c r="I17" s="200">
        <f>'[2]24'!J19</f>
        <v>0</v>
      </c>
      <c r="J17" s="200">
        <f>'[2]24'!K19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9">
        <f>'[2]24'!B20</f>
        <v>40</v>
      </c>
      <c r="C18" s="200">
        <f>'[2]24'!C20</f>
        <v>50</v>
      </c>
      <c r="D18" s="200">
        <f>'[2]24'!D20</f>
        <v>0</v>
      </c>
      <c r="E18" s="200">
        <f>'[2]24'!E20</f>
        <v>0</v>
      </c>
      <c r="F18" s="15">
        <f t="shared" si="6"/>
        <v>90</v>
      </c>
      <c r="G18" s="199">
        <f>'[2]24'!H20</f>
        <v>0</v>
      </c>
      <c r="H18" s="200">
        <f>'[2]24'!I20</f>
        <v>0</v>
      </c>
      <c r="I18" s="200">
        <f>'[2]24'!J20</f>
        <v>0</v>
      </c>
      <c r="J18" s="200">
        <f>'[2]24'!K20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9">
        <f>'[2]24'!B21</f>
        <v>40</v>
      </c>
      <c r="C19" s="200">
        <f>'[2]24'!C21</f>
        <v>50</v>
      </c>
      <c r="D19" s="200">
        <f>'[2]24'!D21</f>
        <v>0</v>
      </c>
      <c r="E19" s="200">
        <f>'[2]24'!E21</f>
        <v>0</v>
      </c>
      <c r="F19" s="15">
        <f t="shared" si="6"/>
        <v>90</v>
      </c>
      <c r="G19" s="199">
        <f>'[2]24'!H21</f>
        <v>0</v>
      </c>
      <c r="H19" s="200">
        <f>'[2]24'!I21</f>
        <v>0</v>
      </c>
      <c r="I19" s="200">
        <f>'[2]24'!J21</f>
        <v>0</v>
      </c>
      <c r="J19" s="200">
        <f>'[2]24'!K21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9">
        <f>'[2]24'!B22</f>
        <v>40</v>
      </c>
      <c r="C20" s="200">
        <f>'[2]24'!C22</f>
        <v>50</v>
      </c>
      <c r="D20" s="200">
        <f>'[2]24'!D22</f>
        <v>0</v>
      </c>
      <c r="E20" s="200">
        <f>'[2]24'!E22</f>
        <v>0</v>
      </c>
      <c r="F20" s="15">
        <f t="shared" si="6"/>
        <v>90</v>
      </c>
      <c r="G20" s="199">
        <f>'[2]24'!H22</f>
        <v>0</v>
      </c>
      <c r="H20" s="200">
        <f>'[2]24'!I22</f>
        <v>0</v>
      </c>
      <c r="I20" s="200">
        <f>'[2]24'!J22</f>
        <v>0</v>
      </c>
      <c r="J20" s="200">
        <f>'[2]24'!K22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9">
        <f>'[2]24'!B23</f>
        <v>40</v>
      </c>
      <c r="C21" s="200">
        <f>'[2]24'!C23</f>
        <v>50</v>
      </c>
      <c r="D21" s="200">
        <f>'[2]24'!D23</f>
        <v>0</v>
      </c>
      <c r="E21" s="200">
        <f>'[2]24'!E23</f>
        <v>0</v>
      </c>
      <c r="F21" s="15">
        <f t="shared" si="6"/>
        <v>90</v>
      </c>
      <c r="G21" s="199">
        <f>'[2]24'!H23</f>
        <v>0</v>
      </c>
      <c r="H21" s="200">
        <f>'[2]24'!I23</f>
        <v>0</v>
      </c>
      <c r="I21" s="200">
        <f>'[2]24'!J23</f>
        <v>0</v>
      </c>
      <c r="J21" s="200">
        <f>'[2]24'!K23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9">
        <f>'[2]24'!B24</f>
        <v>40</v>
      </c>
      <c r="C22" s="200">
        <f>'[2]24'!C24</f>
        <v>50</v>
      </c>
      <c r="D22" s="200">
        <f>'[2]24'!D24</f>
        <v>0</v>
      </c>
      <c r="E22" s="200">
        <f>'[2]24'!E24</f>
        <v>0</v>
      </c>
      <c r="F22" s="15">
        <f t="shared" si="6"/>
        <v>90</v>
      </c>
      <c r="G22" s="199">
        <f>'[2]24'!H24</f>
        <v>0</v>
      </c>
      <c r="H22" s="200">
        <f>'[2]24'!I24</f>
        <v>0</v>
      </c>
      <c r="I22" s="200">
        <f>'[2]24'!J24</f>
        <v>0</v>
      </c>
      <c r="J22" s="200">
        <f>'[2]24'!K24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9">
        <f>'[2]24'!B25</f>
        <v>40</v>
      </c>
      <c r="C23" s="200">
        <f>'[2]24'!C25</f>
        <v>50</v>
      </c>
      <c r="D23" s="200">
        <f>'[2]24'!D25</f>
        <v>0</v>
      </c>
      <c r="E23" s="200">
        <f>'[2]24'!E25</f>
        <v>0</v>
      </c>
      <c r="F23" s="15">
        <f t="shared" si="6"/>
        <v>90</v>
      </c>
      <c r="G23" s="199">
        <f>'[2]24'!H25</f>
        <v>0</v>
      </c>
      <c r="H23" s="200">
        <f>'[2]24'!I25</f>
        <v>0</v>
      </c>
      <c r="I23" s="200">
        <f>'[2]24'!J25</f>
        <v>0</v>
      </c>
      <c r="J23" s="200">
        <f>'[2]24'!K25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9">
        <f>'[2]24'!B26</f>
        <v>40</v>
      </c>
      <c r="C24" s="200">
        <f>'[2]24'!C26</f>
        <v>50</v>
      </c>
      <c r="D24" s="200">
        <f>'[2]24'!D26</f>
        <v>0</v>
      </c>
      <c r="E24" s="200">
        <f>'[2]24'!E26</f>
        <v>0</v>
      </c>
      <c r="F24" s="15">
        <f t="shared" si="6"/>
        <v>90</v>
      </c>
      <c r="G24" s="199">
        <f>'[2]24'!H26</f>
        <v>0</v>
      </c>
      <c r="H24" s="200">
        <f>'[2]24'!I26</f>
        <v>0</v>
      </c>
      <c r="I24" s="200">
        <f>'[2]24'!J26</f>
        <v>0</v>
      </c>
      <c r="J24" s="200">
        <f>'[2]24'!K26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9">
        <f>'[2]24'!B27</f>
        <v>40</v>
      </c>
      <c r="C25" s="200">
        <f>'[2]24'!C27</f>
        <v>50</v>
      </c>
      <c r="D25" s="200">
        <f>'[2]24'!D27</f>
        <v>0</v>
      </c>
      <c r="E25" s="200">
        <f>'[2]24'!E27</f>
        <v>0</v>
      </c>
      <c r="F25" s="15">
        <f t="shared" si="6"/>
        <v>90</v>
      </c>
      <c r="G25" s="199">
        <f>'[2]24'!H27</f>
        <v>0</v>
      </c>
      <c r="H25" s="200">
        <f>'[2]24'!I27</f>
        <v>0</v>
      </c>
      <c r="I25" s="200">
        <f>'[2]24'!J27</f>
        <v>0</v>
      </c>
      <c r="J25" s="200">
        <f>'[2]24'!K27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9">
        <f>'[2]24'!B28</f>
        <v>40</v>
      </c>
      <c r="C26" s="200">
        <f>'[2]24'!C28</f>
        <v>50</v>
      </c>
      <c r="D26" s="200">
        <f>'[2]24'!D28</f>
        <v>0</v>
      </c>
      <c r="E26" s="200">
        <f>'[2]24'!E28</f>
        <v>0</v>
      </c>
      <c r="F26" s="15">
        <f t="shared" si="6"/>
        <v>90</v>
      </c>
      <c r="G26" s="199">
        <f>'[2]24'!H28</f>
        <v>0</v>
      </c>
      <c r="H26" s="200">
        <f>'[2]24'!I28</f>
        <v>0</v>
      </c>
      <c r="I26" s="200">
        <f>'[2]24'!J28</f>
        <v>0</v>
      </c>
      <c r="J26" s="200">
        <f>'[2]24'!K28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9">
        <f>'[2]24'!B29</f>
        <v>40</v>
      </c>
      <c r="C27" s="200">
        <f>'[2]24'!C29</f>
        <v>50</v>
      </c>
      <c r="D27" s="200">
        <f>'[2]24'!D29</f>
        <v>0</v>
      </c>
      <c r="E27" s="200">
        <f>'[2]24'!E29</f>
        <v>0</v>
      </c>
      <c r="F27" s="15">
        <f t="shared" si="6"/>
        <v>90</v>
      </c>
      <c r="G27" s="199">
        <f>'[2]24'!H29</f>
        <v>0</v>
      </c>
      <c r="H27" s="200">
        <f>'[2]24'!I29</f>
        <v>0</v>
      </c>
      <c r="I27" s="200">
        <f>'[2]24'!J29</f>
        <v>0</v>
      </c>
      <c r="J27" s="200">
        <f>'[2]24'!K29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9">
        <f>'[2]24'!B30</f>
        <v>40</v>
      </c>
      <c r="C28" s="200">
        <f>'[2]24'!C30</f>
        <v>50</v>
      </c>
      <c r="D28" s="200">
        <f>'[2]24'!D30</f>
        <v>0</v>
      </c>
      <c r="E28" s="200">
        <f>'[2]24'!E30</f>
        <v>0</v>
      </c>
      <c r="F28" s="15">
        <f t="shared" si="6"/>
        <v>90</v>
      </c>
      <c r="G28" s="199">
        <f>'[2]24'!H30</f>
        <v>0</v>
      </c>
      <c r="H28" s="200">
        <f>'[2]24'!I30</f>
        <v>0</v>
      </c>
      <c r="I28" s="200">
        <f>'[2]24'!J30</f>
        <v>0</v>
      </c>
      <c r="J28" s="200">
        <f>'[2]24'!K30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9">
        <f>'[2]24'!B31</f>
        <v>40</v>
      </c>
      <c r="C29" s="200">
        <f>'[2]24'!C31</f>
        <v>50</v>
      </c>
      <c r="D29" s="200">
        <f>'[2]24'!D31</f>
        <v>0</v>
      </c>
      <c r="E29" s="200">
        <f>'[2]24'!E31</f>
        <v>0</v>
      </c>
      <c r="F29" s="15">
        <f t="shared" si="6"/>
        <v>90</v>
      </c>
      <c r="G29" s="199">
        <f>'[2]24'!H31</f>
        <v>0</v>
      </c>
      <c r="H29" s="200">
        <f>'[2]24'!I31</f>
        <v>0</v>
      </c>
      <c r="I29" s="200">
        <f>'[2]24'!J31</f>
        <v>0</v>
      </c>
      <c r="J29" s="200">
        <f>'[2]24'!K31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9">
        <f>'[2]24'!B32</f>
        <v>40</v>
      </c>
      <c r="C30" s="200">
        <f>'[2]24'!C32</f>
        <v>50</v>
      </c>
      <c r="D30" s="200">
        <f>'[2]24'!D32</f>
        <v>0</v>
      </c>
      <c r="E30" s="200">
        <f>'[2]24'!E32</f>
        <v>0</v>
      </c>
      <c r="F30" s="15">
        <f t="shared" si="6"/>
        <v>90</v>
      </c>
      <c r="G30" s="199">
        <f>'[2]24'!H32</f>
        <v>0</v>
      </c>
      <c r="H30" s="200">
        <f>'[2]24'!I32</f>
        <v>0</v>
      </c>
      <c r="I30" s="200">
        <f>'[2]24'!J32</f>
        <v>0</v>
      </c>
      <c r="J30" s="200">
        <f>'[2]24'!K32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9">
        <f>'[2]24'!B33</f>
        <v>40</v>
      </c>
      <c r="C31" s="200">
        <f>'[2]24'!C33</f>
        <v>50</v>
      </c>
      <c r="D31" s="200">
        <f>'[2]24'!D33</f>
        <v>0</v>
      </c>
      <c r="E31" s="200">
        <f>'[2]24'!E33</f>
        <v>0</v>
      </c>
      <c r="F31" s="15">
        <f t="shared" si="6"/>
        <v>90</v>
      </c>
      <c r="G31" s="199">
        <f>'[2]24'!H33</f>
        <v>0</v>
      </c>
      <c r="H31" s="200">
        <f>'[2]24'!I33</f>
        <v>0</v>
      </c>
      <c r="I31" s="200">
        <f>'[2]24'!J33</f>
        <v>0</v>
      </c>
      <c r="J31" s="200">
        <f>'[2]24'!K33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9">
        <f>'[2]24'!B34</f>
        <v>40</v>
      </c>
      <c r="C32" s="200">
        <f>'[2]24'!C34</f>
        <v>50</v>
      </c>
      <c r="D32" s="200">
        <f>'[2]24'!D34</f>
        <v>0</v>
      </c>
      <c r="E32" s="200">
        <f>'[2]24'!E34</f>
        <v>0</v>
      </c>
      <c r="F32" s="15">
        <f t="shared" si="6"/>
        <v>90</v>
      </c>
      <c r="G32" s="199">
        <f>'[2]24'!H34</f>
        <v>0</v>
      </c>
      <c r="H32" s="200">
        <f>'[2]24'!I34</f>
        <v>0</v>
      </c>
      <c r="I32" s="200">
        <f>'[2]24'!J34</f>
        <v>0</v>
      </c>
      <c r="J32" s="200">
        <f>'[2]24'!K34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9">
        <f>'[2]24'!B35</f>
        <v>40</v>
      </c>
      <c r="C33" s="200">
        <f>'[2]24'!C35</f>
        <v>50</v>
      </c>
      <c r="D33" s="200">
        <f>'[2]24'!D35</f>
        <v>0</v>
      </c>
      <c r="E33" s="200">
        <f>'[2]24'!E35</f>
        <v>0</v>
      </c>
      <c r="F33" s="15">
        <f t="shared" si="6"/>
        <v>90</v>
      </c>
      <c r="G33" s="199">
        <f>'[2]24'!H35</f>
        <v>0</v>
      </c>
      <c r="H33" s="200">
        <f>'[2]24'!I35</f>
        <v>0</v>
      </c>
      <c r="I33" s="200">
        <f>'[2]24'!J35</f>
        <v>0</v>
      </c>
      <c r="J33" s="200">
        <f>'[2]24'!K35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9">
        <f>'[2]24'!B36</f>
        <v>40</v>
      </c>
      <c r="C34" s="200">
        <f>'[2]24'!C36</f>
        <v>50</v>
      </c>
      <c r="D34" s="200">
        <f>'[2]24'!D36</f>
        <v>0</v>
      </c>
      <c r="E34" s="200">
        <f>'[2]24'!E36</f>
        <v>0</v>
      </c>
      <c r="F34" s="15">
        <f t="shared" si="6"/>
        <v>90</v>
      </c>
      <c r="G34" s="199">
        <f>'[2]24'!H36</f>
        <v>0</v>
      </c>
      <c r="H34" s="200">
        <f>'[2]24'!I36</f>
        <v>0</v>
      </c>
      <c r="I34" s="200">
        <f>'[2]24'!J36</f>
        <v>0</v>
      </c>
      <c r="J34" s="200">
        <f>'[2]24'!K36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9">
        <f>'[2]24'!B37</f>
        <v>40</v>
      </c>
      <c r="C35" s="200">
        <f>'[2]24'!C37</f>
        <v>50</v>
      </c>
      <c r="D35" s="200">
        <f>'[2]24'!D37</f>
        <v>0</v>
      </c>
      <c r="E35" s="200">
        <f>'[2]24'!E37</f>
        <v>0</v>
      </c>
      <c r="F35" s="15">
        <f t="shared" si="6"/>
        <v>90</v>
      </c>
      <c r="G35" s="199">
        <f>'[2]24'!H37</f>
        <v>0</v>
      </c>
      <c r="H35" s="200">
        <f>'[2]24'!I37</f>
        <v>0</v>
      </c>
      <c r="I35" s="200">
        <f>'[2]24'!J37</f>
        <v>0</v>
      </c>
      <c r="J35" s="200">
        <f>'[2]24'!K37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9">
        <f>'[2]24'!B38</f>
        <v>40</v>
      </c>
      <c r="C36" s="200">
        <f>'[2]24'!C38</f>
        <v>50</v>
      </c>
      <c r="D36" s="200">
        <f>'[2]24'!D38</f>
        <v>0</v>
      </c>
      <c r="E36" s="200">
        <f>'[2]24'!E38</f>
        <v>0</v>
      </c>
      <c r="F36" s="15">
        <f t="shared" si="6"/>
        <v>90</v>
      </c>
      <c r="G36" s="199">
        <f>'[2]24'!H38</f>
        <v>0</v>
      </c>
      <c r="H36" s="200">
        <f>'[2]24'!I38</f>
        <v>0</v>
      </c>
      <c r="I36" s="200">
        <f>'[2]24'!J38</f>
        <v>0</v>
      </c>
      <c r="J36" s="200">
        <f>'[2]24'!K38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9">
        <f>'[2]24'!B39</f>
        <v>40</v>
      </c>
      <c r="C37" s="200">
        <f>'[2]24'!C39</f>
        <v>50</v>
      </c>
      <c r="D37" s="200">
        <f>'[2]24'!D39</f>
        <v>0</v>
      </c>
      <c r="E37" s="200">
        <f>'[2]24'!E39</f>
        <v>0</v>
      </c>
      <c r="F37" s="15">
        <f t="shared" si="6"/>
        <v>90</v>
      </c>
      <c r="G37" s="199">
        <f>'[2]24'!H39</f>
        <v>0</v>
      </c>
      <c r="H37" s="200">
        <f>'[2]24'!I39</f>
        <v>0</v>
      </c>
      <c r="I37" s="200">
        <f>'[2]24'!J39</f>
        <v>0</v>
      </c>
      <c r="J37" s="200">
        <f>'[2]24'!K39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9">
        <f>'[2]24'!B40</f>
        <v>40</v>
      </c>
      <c r="C38" s="200">
        <f>'[2]24'!C40</f>
        <v>50</v>
      </c>
      <c r="D38" s="200">
        <f>'[2]24'!D40</f>
        <v>0</v>
      </c>
      <c r="E38" s="200">
        <f>'[2]24'!E40</f>
        <v>0</v>
      </c>
      <c r="F38" s="15">
        <f t="shared" si="6"/>
        <v>90</v>
      </c>
      <c r="G38" s="199">
        <f>'[2]24'!H40</f>
        <v>0</v>
      </c>
      <c r="H38" s="200">
        <f>'[2]24'!I40</f>
        <v>0</v>
      </c>
      <c r="I38" s="200">
        <f>'[2]24'!J40</f>
        <v>0</v>
      </c>
      <c r="J38" s="200">
        <f>'[2]24'!K40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9">
        <f>'[2]24'!B41</f>
        <v>40</v>
      </c>
      <c r="C39" s="200">
        <f>'[2]24'!C41</f>
        <v>50</v>
      </c>
      <c r="D39" s="200">
        <f>'[2]24'!D41</f>
        <v>0</v>
      </c>
      <c r="E39" s="200">
        <f>'[2]24'!E41</f>
        <v>0</v>
      </c>
      <c r="F39" s="15">
        <f t="shared" si="6"/>
        <v>90</v>
      </c>
      <c r="G39" s="199">
        <f>'[2]24'!H41</f>
        <v>0</v>
      </c>
      <c r="H39" s="200">
        <f>'[2]24'!I41</f>
        <v>0</v>
      </c>
      <c r="I39" s="200">
        <f>'[2]24'!J41</f>
        <v>0</v>
      </c>
      <c r="J39" s="200">
        <f>'[2]24'!K41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9">
        <f>'[2]24'!B42</f>
        <v>40</v>
      </c>
      <c r="C40" s="200">
        <f>'[2]24'!C42</f>
        <v>50</v>
      </c>
      <c r="D40" s="200">
        <f>'[2]24'!D42</f>
        <v>0</v>
      </c>
      <c r="E40" s="200">
        <f>'[2]24'!E42</f>
        <v>0</v>
      </c>
      <c r="F40" s="15">
        <f t="shared" si="6"/>
        <v>90</v>
      </c>
      <c r="G40" s="199">
        <f>'[2]24'!H42</f>
        <v>0</v>
      </c>
      <c r="H40" s="200">
        <f>'[2]24'!I42</f>
        <v>0</v>
      </c>
      <c r="I40" s="200">
        <f>'[2]24'!J42</f>
        <v>0</v>
      </c>
      <c r="J40" s="200">
        <f>'[2]24'!K42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9">
        <f>'[2]24'!B43</f>
        <v>40</v>
      </c>
      <c r="C41" s="200">
        <f>'[2]24'!C43</f>
        <v>50</v>
      </c>
      <c r="D41" s="200">
        <f>'[2]24'!D43</f>
        <v>0</v>
      </c>
      <c r="E41" s="200">
        <f>'[2]24'!E43</f>
        <v>0</v>
      </c>
      <c r="F41" s="15">
        <f t="shared" si="6"/>
        <v>90</v>
      </c>
      <c r="G41" s="199">
        <f>'[2]24'!H43</f>
        <v>0</v>
      </c>
      <c r="H41" s="200">
        <f>'[2]24'!I43</f>
        <v>0</v>
      </c>
      <c r="I41" s="200">
        <f>'[2]24'!J43</f>
        <v>0</v>
      </c>
      <c r="J41" s="200">
        <f>'[2]24'!K43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9">
        <f>'[2]24'!B44</f>
        <v>40</v>
      </c>
      <c r="C42" s="200">
        <f>'[2]24'!C44</f>
        <v>50</v>
      </c>
      <c r="D42" s="200">
        <f>'[2]24'!D44</f>
        <v>0</v>
      </c>
      <c r="E42" s="200">
        <f>'[2]24'!E44</f>
        <v>0</v>
      </c>
      <c r="F42" s="15">
        <f t="shared" si="6"/>
        <v>90</v>
      </c>
      <c r="G42" s="199">
        <f>'[2]24'!H44</f>
        <v>0</v>
      </c>
      <c r="H42" s="200">
        <f>'[2]24'!I44</f>
        <v>0</v>
      </c>
      <c r="I42" s="200">
        <f>'[2]24'!J44</f>
        <v>0</v>
      </c>
      <c r="J42" s="200">
        <f>'[2]24'!K44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9">
        <f>'[2]24'!B45</f>
        <v>40</v>
      </c>
      <c r="C43" s="200">
        <f>'[2]24'!C45</f>
        <v>50</v>
      </c>
      <c r="D43" s="200">
        <f>'[2]24'!D45</f>
        <v>0</v>
      </c>
      <c r="E43" s="200">
        <f>'[2]24'!E45</f>
        <v>0</v>
      </c>
      <c r="F43" s="15">
        <f t="shared" si="6"/>
        <v>90</v>
      </c>
      <c r="G43" s="199">
        <f>'[2]24'!H45</f>
        <v>0</v>
      </c>
      <c r="H43" s="200">
        <f>'[2]24'!I45</f>
        <v>0</v>
      </c>
      <c r="I43" s="200">
        <f>'[2]24'!J45</f>
        <v>0</v>
      </c>
      <c r="J43" s="200">
        <f>'[2]24'!K45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9">
        <f>'[2]24'!B46</f>
        <v>40</v>
      </c>
      <c r="C44" s="200">
        <f>'[2]24'!C46</f>
        <v>50</v>
      </c>
      <c r="D44" s="200">
        <f>'[2]24'!D46</f>
        <v>0</v>
      </c>
      <c r="E44" s="200">
        <f>'[2]24'!E46</f>
        <v>0</v>
      </c>
      <c r="F44" s="15">
        <f t="shared" si="6"/>
        <v>90</v>
      </c>
      <c r="G44" s="199">
        <f>'[2]24'!H46</f>
        <v>0</v>
      </c>
      <c r="H44" s="200">
        <f>'[2]24'!I46</f>
        <v>0</v>
      </c>
      <c r="I44" s="200">
        <f>'[2]24'!J46</f>
        <v>0</v>
      </c>
      <c r="J44" s="200">
        <f>'[2]24'!K46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9">
        <f>'[2]24'!B47</f>
        <v>40</v>
      </c>
      <c r="C45" s="200">
        <f>'[2]24'!C47</f>
        <v>50</v>
      </c>
      <c r="D45" s="200">
        <f>'[2]24'!D47</f>
        <v>0</v>
      </c>
      <c r="E45" s="200">
        <f>'[2]24'!E47</f>
        <v>0</v>
      </c>
      <c r="F45" s="15">
        <f t="shared" si="6"/>
        <v>90</v>
      </c>
      <c r="G45" s="199">
        <f>'[2]24'!H47</f>
        <v>0</v>
      </c>
      <c r="H45" s="200">
        <f>'[2]24'!I47</f>
        <v>0</v>
      </c>
      <c r="I45" s="200">
        <f>'[2]24'!J47</f>
        <v>0</v>
      </c>
      <c r="J45" s="200">
        <f>'[2]24'!K47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9">
        <f>'[2]24'!B48</f>
        <v>40</v>
      </c>
      <c r="C46" s="200">
        <f>'[2]24'!C48</f>
        <v>50</v>
      </c>
      <c r="D46" s="200">
        <f>'[2]24'!D48</f>
        <v>0</v>
      </c>
      <c r="E46" s="200">
        <f>'[2]24'!E48</f>
        <v>0</v>
      </c>
      <c r="F46" s="15">
        <f t="shared" si="6"/>
        <v>90</v>
      </c>
      <c r="G46" s="199">
        <f>'[2]24'!H48</f>
        <v>0</v>
      </c>
      <c r="H46" s="200">
        <f>'[2]24'!I48</f>
        <v>0</v>
      </c>
      <c r="I46" s="200">
        <f>'[2]24'!J48</f>
        <v>0</v>
      </c>
      <c r="J46" s="200">
        <f>'[2]24'!K48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9">
        <f>'[2]24'!B49</f>
        <v>40</v>
      </c>
      <c r="C47" s="200">
        <f>'[2]24'!C49</f>
        <v>50</v>
      </c>
      <c r="D47" s="200">
        <f>'[2]24'!D49</f>
        <v>0</v>
      </c>
      <c r="E47" s="200">
        <f>'[2]24'!E49</f>
        <v>0</v>
      </c>
      <c r="F47" s="15">
        <f t="shared" si="6"/>
        <v>90</v>
      </c>
      <c r="G47" s="199">
        <f>'[2]24'!H49</f>
        <v>0</v>
      </c>
      <c r="H47" s="200">
        <f>'[2]24'!I49</f>
        <v>0</v>
      </c>
      <c r="I47" s="200">
        <f>'[2]24'!J49</f>
        <v>0</v>
      </c>
      <c r="J47" s="200">
        <f>'[2]24'!K49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9">
        <f>'[2]24'!B50</f>
        <v>40</v>
      </c>
      <c r="C48" s="200">
        <f>'[2]24'!C50</f>
        <v>50</v>
      </c>
      <c r="D48" s="200">
        <f>'[2]24'!D50</f>
        <v>0</v>
      </c>
      <c r="E48" s="200">
        <f>'[2]24'!E50</f>
        <v>0</v>
      </c>
      <c r="F48" s="15">
        <f t="shared" si="6"/>
        <v>90</v>
      </c>
      <c r="G48" s="199">
        <f>'[2]24'!H50</f>
        <v>0</v>
      </c>
      <c r="H48" s="200">
        <f>'[2]24'!I50</f>
        <v>0</v>
      </c>
      <c r="I48" s="200">
        <f>'[2]24'!J50</f>
        <v>0</v>
      </c>
      <c r="J48" s="200">
        <f>'[2]24'!K50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9">
        <f>'[2]24'!B51</f>
        <v>40</v>
      </c>
      <c r="C49" s="200">
        <f>'[2]24'!C51</f>
        <v>50</v>
      </c>
      <c r="D49" s="200">
        <f>'[2]24'!D51</f>
        <v>0</v>
      </c>
      <c r="E49" s="200">
        <f>'[2]24'!E51</f>
        <v>0</v>
      </c>
      <c r="F49" s="15">
        <f t="shared" si="6"/>
        <v>90</v>
      </c>
      <c r="G49" s="199">
        <f>'[2]24'!H51</f>
        <v>0</v>
      </c>
      <c r="H49" s="200">
        <f>'[2]24'!I51</f>
        <v>0</v>
      </c>
      <c r="I49" s="200">
        <f>'[2]24'!J51</f>
        <v>0</v>
      </c>
      <c r="J49" s="200">
        <f>'[2]24'!K51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9">
        <f>'[2]24'!B52</f>
        <v>40</v>
      </c>
      <c r="C50" s="200">
        <f>'[2]24'!C52</f>
        <v>50</v>
      </c>
      <c r="D50" s="200">
        <f>'[2]24'!D52</f>
        <v>0</v>
      </c>
      <c r="E50" s="200">
        <f>'[2]24'!E52</f>
        <v>0</v>
      </c>
      <c r="F50" s="15">
        <f t="shared" si="6"/>
        <v>90</v>
      </c>
      <c r="G50" s="199">
        <f>'[2]24'!H52</f>
        <v>0</v>
      </c>
      <c r="H50" s="200">
        <f>'[2]24'!I52</f>
        <v>0</v>
      </c>
      <c r="I50" s="200">
        <f>'[2]24'!J52</f>
        <v>0</v>
      </c>
      <c r="J50" s="200">
        <f>'[2]24'!K52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9">
        <f>'[2]24'!B53</f>
        <v>40</v>
      </c>
      <c r="C51" s="200">
        <f>'[2]24'!C53</f>
        <v>50</v>
      </c>
      <c r="D51" s="200">
        <f>'[2]24'!D53</f>
        <v>0</v>
      </c>
      <c r="E51" s="200">
        <f>'[2]24'!E53</f>
        <v>0</v>
      </c>
      <c r="F51" s="15">
        <f t="shared" si="6"/>
        <v>90</v>
      </c>
      <c r="G51" s="199">
        <f>'[2]24'!H53</f>
        <v>0</v>
      </c>
      <c r="H51" s="200">
        <f>'[2]24'!I53</f>
        <v>0</v>
      </c>
      <c r="I51" s="200">
        <f>'[2]24'!J53</f>
        <v>0</v>
      </c>
      <c r="J51" s="200">
        <f>'[2]24'!K53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9">
        <f>'[2]24'!B54</f>
        <v>40</v>
      </c>
      <c r="C52" s="200">
        <f>'[2]24'!C54</f>
        <v>50</v>
      </c>
      <c r="D52" s="200">
        <f>'[2]24'!D54</f>
        <v>0</v>
      </c>
      <c r="E52" s="200">
        <f>'[2]24'!E54</f>
        <v>0</v>
      </c>
      <c r="F52" s="15">
        <f t="shared" si="6"/>
        <v>90</v>
      </c>
      <c r="G52" s="199">
        <f>'[2]24'!H54</f>
        <v>0</v>
      </c>
      <c r="H52" s="200">
        <f>'[2]24'!I54</f>
        <v>0</v>
      </c>
      <c r="I52" s="200">
        <f>'[2]24'!J54</f>
        <v>0</v>
      </c>
      <c r="J52" s="200">
        <f>'[2]24'!K54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9">
        <f>'[2]24'!B55</f>
        <v>40</v>
      </c>
      <c r="C53" s="200">
        <f>'[2]24'!C55</f>
        <v>50</v>
      </c>
      <c r="D53" s="200">
        <f>'[2]24'!D55</f>
        <v>0</v>
      </c>
      <c r="E53" s="200">
        <f>'[2]24'!E55</f>
        <v>0</v>
      </c>
      <c r="F53" s="15">
        <f t="shared" si="6"/>
        <v>90</v>
      </c>
      <c r="G53" s="199">
        <f>'[2]24'!H55</f>
        <v>0</v>
      </c>
      <c r="H53" s="200">
        <f>'[2]24'!I55</f>
        <v>0</v>
      </c>
      <c r="I53" s="200">
        <f>'[2]24'!J55</f>
        <v>0</v>
      </c>
      <c r="J53" s="200">
        <f>'[2]24'!K55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9">
        <f>'[2]24'!B56</f>
        <v>40</v>
      </c>
      <c r="C54" s="200">
        <f>'[2]24'!C56</f>
        <v>50</v>
      </c>
      <c r="D54" s="200">
        <f>'[2]24'!D56</f>
        <v>0</v>
      </c>
      <c r="E54" s="200">
        <f>'[2]24'!E56</f>
        <v>0</v>
      </c>
      <c r="F54" s="15">
        <f t="shared" si="6"/>
        <v>90</v>
      </c>
      <c r="G54" s="199">
        <f>'[2]24'!H56</f>
        <v>0</v>
      </c>
      <c r="H54" s="200">
        <f>'[2]24'!I56</f>
        <v>0</v>
      </c>
      <c r="I54" s="200">
        <f>'[2]24'!J56</f>
        <v>0</v>
      </c>
      <c r="J54" s="200">
        <f>'[2]24'!K56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9">
        <f>'[2]24'!B57</f>
        <v>40</v>
      </c>
      <c r="C55" s="200">
        <f>'[2]24'!C57</f>
        <v>50</v>
      </c>
      <c r="D55" s="200">
        <f>'[2]24'!D57</f>
        <v>0</v>
      </c>
      <c r="E55" s="200">
        <f>'[2]24'!E57</f>
        <v>0</v>
      </c>
      <c r="F55" s="15">
        <f t="shared" si="6"/>
        <v>90</v>
      </c>
      <c r="G55" s="199">
        <f>'[2]24'!H57</f>
        <v>0</v>
      </c>
      <c r="H55" s="200">
        <f>'[2]24'!I57</f>
        <v>0</v>
      </c>
      <c r="I55" s="200">
        <f>'[2]24'!J57</f>
        <v>0</v>
      </c>
      <c r="J55" s="200">
        <f>'[2]24'!K57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9">
        <f>'[2]24'!B58</f>
        <v>40</v>
      </c>
      <c r="C56" s="200">
        <f>'[2]24'!C58</f>
        <v>50</v>
      </c>
      <c r="D56" s="200">
        <f>'[2]24'!D58</f>
        <v>0</v>
      </c>
      <c r="E56" s="200">
        <f>'[2]24'!E58</f>
        <v>0</v>
      </c>
      <c r="F56" s="15">
        <f t="shared" si="6"/>
        <v>90</v>
      </c>
      <c r="G56" s="199">
        <f>'[2]24'!H58</f>
        <v>0</v>
      </c>
      <c r="H56" s="200">
        <f>'[2]24'!I58</f>
        <v>0</v>
      </c>
      <c r="I56" s="200">
        <f>'[2]24'!J58</f>
        <v>0</v>
      </c>
      <c r="J56" s="200">
        <f>'[2]24'!K58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9">
        <f>'[2]24'!B59</f>
        <v>40</v>
      </c>
      <c r="C57" s="200">
        <f>'[2]24'!C59</f>
        <v>50</v>
      </c>
      <c r="D57" s="200">
        <f>'[2]24'!D59</f>
        <v>0</v>
      </c>
      <c r="E57" s="200">
        <f>'[2]24'!E59</f>
        <v>0</v>
      </c>
      <c r="F57" s="15">
        <f t="shared" si="6"/>
        <v>90</v>
      </c>
      <c r="G57" s="199">
        <f>'[2]24'!H59</f>
        <v>0</v>
      </c>
      <c r="H57" s="200">
        <f>'[2]24'!I59</f>
        <v>0</v>
      </c>
      <c r="I57" s="200">
        <f>'[2]24'!J59</f>
        <v>0</v>
      </c>
      <c r="J57" s="200">
        <f>'[2]24'!K59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9">
        <f>'[2]24'!B60</f>
        <v>40</v>
      </c>
      <c r="C58" s="200">
        <f>'[2]24'!C60</f>
        <v>50</v>
      </c>
      <c r="D58" s="200">
        <f>'[2]24'!D60</f>
        <v>0</v>
      </c>
      <c r="E58" s="200">
        <f>'[2]24'!E60</f>
        <v>0</v>
      </c>
      <c r="F58" s="15">
        <f t="shared" si="6"/>
        <v>90</v>
      </c>
      <c r="G58" s="199">
        <f>'[2]24'!H60</f>
        <v>0</v>
      </c>
      <c r="H58" s="200">
        <f>'[2]24'!I60</f>
        <v>0</v>
      </c>
      <c r="I58" s="200">
        <f>'[2]24'!J60</f>
        <v>0</v>
      </c>
      <c r="J58" s="200">
        <f>'[2]24'!K60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9">
        <f>'[2]24'!B61</f>
        <v>40</v>
      </c>
      <c r="C59" s="200">
        <f>'[2]24'!C61</f>
        <v>50</v>
      </c>
      <c r="D59" s="200">
        <f>'[2]24'!D61</f>
        <v>0</v>
      </c>
      <c r="E59" s="200">
        <f>'[2]24'!E61</f>
        <v>0</v>
      </c>
      <c r="F59" s="15">
        <f t="shared" si="6"/>
        <v>90</v>
      </c>
      <c r="G59" s="199">
        <f>'[2]24'!H61</f>
        <v>0</v>
      </c>
      <c r="H59" s="200">
        <f>'[2]24'!I61</f>
        <v>0</v>
      </c>
      <c r="I59" s="200">
        <f>'[2]24'!J61</f>
        <v>0</v>
      </c>
      <c r="J59" s="200">
        <f>'[2]24'!K61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9">
        <f>'[2]24'!B62</f>
        <v>40</v>
      </c>
      <c r="C60" s="200">
        <f>'[2]24'!C62</f>
        <v>50</v>
      </c>
      <c r="D60" s="200">
        <f>'[2]24'!D62</f>
        <v>0</v>
      </c>
      <c r="E60" s="200">
        <f>'[2]24'!E62</f>
        <v>0</v>
      </c>
      <c r="F60" s="15">
        <f t="shared" si="6"/>
        <v>90</v>
      </c>
      <c r="G60" s="199">
        <f>'[2]24'!H62</f>
        <v>0</v>
      </c>
      <c r="H60" s="200">
        <f>'[2]24'!I62</f>
        <v>0</v>
      </c>
      <c r="I60" s="200">
        <f>'[2]24'!J62</f>
        <v>0</v>
      </c>
      <c r="J60" s="200">
        <f>'[2]24'!K62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9">
        <f>'[2]24'!B63</f>
        <v>40</v>
      </c>
      <c r="C61" s="200">
        <f>'[2]24'!C63</f>
        <v>50</v>
      </c>
      <c r="D61" s="200">
        <f>'[2]24'!D63</f>
        <v>0</v>
      </c>
      <c r="E61" s="200">
        <f>'[2]24'!E63</f>
        <v>0</v>
      </c>
      <c r="F61" s="15">
        <f t="shared" si="6"/>
        <v>90</v>
      </c>
      <c r="G61" s="199">
        <f>'[2]24'!H63</f>
        <v>0</v>
      </c>
      <c r="H61" s="200">
        <f>'[2]24'!I63</f>
        <v>0</v>
      </c>
      <c r="I61" s="200">
        <f>'[2]24'!J63</f>
        <v>0</v>
      </c>
      <c r="J61" s="200">
        <f>'[2]24'!K63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9">
        <f>'[2]24'!B64</f>
        <v>40</v>
      </c>
      <c r="C62" s="200">
        <f>'[2]24'!C64</f>
        <v>50</v>
      </c>
      <c r="D62" s="200">
        <f>'[2]24'!D64</f>
        <v>0</v>
      </c>
      <c r="E62" s="200">
        <f>'[2]24'!E64</f>
        <v>0</v>
      </c>
      <c r="F62" s="15">
        <f t="shared" si="6"/>
        <v>90</v>
      </c>
      <c r="G62" s="199">
        <f>'[2]24'!H64</f>
        <v>0</v>
      </c>
      <c r="H62" s="200">
        <f>'[2]24'!I64</f>
        <v>0</v>
      </c>
      <c r="I62" s="200">
        <f>'[2]24'!J64</f>
        <v>0</v>
      </c>
      <c r="J62" s="200">
        <f>'[2]24'!K64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9">
        <f>'[2]24'!B65</f>
        <v>40</v>
      </c>
      <c r="C63" s="200">
        <f>'[2]24'!C65</f>
        <v>50</v>
      </c>
      <c r="D63" s="200">
        <f>'[2]24'!D65</f>
        <v>0</v>
      </c>
      <c r="E63" s="200">
        <f>'[2]24'!E65</f>
        <v>0</v>
      </c>
      <c r="F63" s="15">
        <f t="shared" si="6"/>
        <v>90</v>
      </c>
      <c r="G63" s="199">
        <f>'[2]24'!H65</f>
        <v>0</v>
      </c>
      <c r="H63" s="200">
        <f>'[2]24'!I65</f>
        <v>0</v>
      </c>
      <c r="I63" s="200">
        <f>'[2]24'!J65</f>
        <v>0</v>
      </c>
      <c r="J63" s="200">
        <f>'[2]24'!K65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9">
        <f>'[2]24'!B66</f>
        <v>40</v>
      </c>
      <c r="C64" s="200">
        <f>'[2]24'!C66</f>
        <v>50</v>
      </c>
      <c r="D64" s="200">
        <f>'[2]24'!D66</f>
        <v>0</v>
      </c>
      <c r="E64" s="200">
        <f>'[2]24'!E66</f>
        <v>0</v>
      </c>
      <c r="F64" s="15">
        <f t="shared" si="6"/>
        <v>90</v>
      </c>
      <c r="G64" s="199">
        <f>'[2]24'!H66</f>
        <v>0</v>
      </c>
      <c r="H64" s="200">
        <f>'[2]24'!I66</f>
        <v>0</v>
      </c>
      <c r="I64" s="200">
        <f>'[2]24'!J66</f>
        <v>0</v>
      </c>
      <c r="J64" s="200">
        <f>'[2]24'!K66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9">
        <f>'[2]24'!B67</f>
        <v>40</v>
      </c>
      <c r="C65" s="200">
        <f>'[2]24'!C67</f>
        <v>50</v>
      </c>
      <c r="D65" s="200">
        <f>'[2]24'!D67</f>
        <v>0</v>
      </c>
      <c r="E65" s="200">
        <f>'[2]24'!E67</f>
        <v>0</v>
      </c>
      <c r="F65" s="15">
        <f t="shared" si="6"/>
        <v>90</v>
      </c>
      <c r="G65" s="199">
        <f>'[2]24'!H67</f>
        <v>0</v>
      </c>
      <c r="H65" s="200">
        <f>'[2]24'!I67</f>
        <v>0</v>
      </c>
      <c r="I65" s="200">
        <f>'[2]24'!J67</f>
        <v>0</v>
      </c>
      <c r="J65" s="200">
        <f>'[2]24'!K67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9">
        <f>'[2]24'!B68</f>
        <v>40</v>
      </c>
      <c r="C66" s="200">
        <f>'[2]24'!C68</f>
        <v>50</v>
      </c>
      <c r="D66" s="200">
        <f>'[2]24'!D68</f>
        <v>0</v>
      </c>
      <c r="E66" s="200">
        <f>'[2]24'!E68</f>
        <v>0</v>
      </c>
      <c r="F66" s="15">
        <f t="shared" si="6"/>
        <v>90</v>
      </c>
      <c r="G66" s="199">
        <f>'[2]24'!H68</f>
        <v>0</v>
      </c>
      <c r="H66" s="200">
        <f>'[2]24'!I68</f>
        <v>0</v>
      </c>
      <c r="I66" s="200">
        <f>'[2]24'!J68</f>
        <v>0</v>
      </c>
      <c r="J66" s="200">
        <f>'[2]24'!K68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9">
        <f>'[2]24'!B69</f>
        <v>40</v>
      </c>
      <c r="C67" s="200">
        <f>'[2]24'!C69</f>
        <v>50</v>
      </c>
      <c r="D67" s="200">
        <f>'[2]24'!D69</f>
        <v>0</v>
      </c>
      <c r="E67" s="200">
        <f>'[2]24'!E69</f>
        <v>0</v>
      </c>
      <c r="F67" s="15">
        <f t="shared" si="6"/>
        <v>90</v>
      </c>
      <c r="G67" s="199">
        <f>'[2]24'!H69</f>
        <v>0</v>
      </c>
      <c r="H67" s="200">
        <f>'[2]24'!I69</f>
        <v>0</v>
      </c>
      <c r="I67" s="200">
        <f>'[2]24'!J69</f>
        <v>0</v>
      </c>
      <c r="J67" s="200">
        <f>'[2]24'!K69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9">
        <f>'[2]24'!B70</f>
        <v>40</v>
      </c>
      <c r="C68" s="200">
        <f>'[2]24'!C70</f>
        <v>50</v>
      </c>
      <c r="D68" s="200">
        <f>'[2]24'!D70</f>
        <v>0</v>
      </c>
      <c r="E68" s="200">
        <f>'[2]24'!E70</f>
        <v>0</v>
      </c>
      <c r="F68" s="15">
        <f t="shared" si="6"/>
        <v>90</v>
      </c>
      <c r="G68" s="199">
        <f>'[2]24'!H70</f>
        <v>0</v>
      </c>
      <c r="H68" s="200">
        <f>'[2]24'!I70</f>
        <v>0</v>
      </c>
      <c r="I68" s="200">
        <f>'[2]24'!J70</f>
        <v>0</v>
      </c>
      <c r="J68" s="200">
        <f>'[2]24'!K70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9">
        <f>'[2]24'!B71</f>
        <v>40</v>
      </c>
      <c r="C69" s="200">
        <f>'[2]24'!C71</f>
        <v>50</v>
      </c>
      <c r="D69" s="200">
        <f>'[2]24'!D71</f>
        <v>0</v>
      </c>
      <c r="E69" s="200">
        <f>'[2]24'!E71</f>
        <v>0</v>
      </c>
      <c r="F69" s="15">
        <f t="shared" ref="F69:F98" si="16">SUM(B69:E69)</f>
        <v>90</v>
      </c>
      <c r="G69" s="199">
        <f>'[2]24'!H71</f>
        <v>0</v>
      </c>
      <c r="H69" s="200">
        <f>'[2]24'!I71</f>
        <v>0</v>
      </c>
      <c r="I69" s="200">
        <f>'[2]24'!J71</f>
        <v>0</v>
      </c>
      <c r="J69" s="200">
        <f>'[2]24'!K71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9">
        <f>'[2]24'!B72</f>
        <v>40</v>
      </c>
      <c r="C70" s="200">
        <f>'[2]24'!C72</f>
        <v>50</v>
      </c>
      <c r="D70" s="200">
        <f>'[2]24'!D72</f>
        <v>0</v>
      </c>
      <c r="E70" s="200">
        <f>'[2]24'!E72</f>
        <v>0</v>
      </c>
      <c r="F70" s="15">
        <f t="shared" si="16"/>
        <v>90</v>
      </c>
      <c r="G70" s="199">
        <f>'[2]24'!H72</f>
        <v>0</v>
      </c>
      <c r="H70" s="200">
        <f>'[2]24'!I72</f>
        <v>0</v>
      </c>
      <c r="I70" s="200">
        <f>'[2]24'!J72</f>
        <v>0</v>
      </c>
      <c r="J70" s="200">
        <f>'[2]24'!K72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9">
        <f>'[2]24'!B73</f>
        <v>40</v>
      </c>
      <c r="C71" s="200">
        <f>'[2]24'!C73</f>
        <v>50</v>
      </c>
      <c r="D71" s="200">
        <f>'[2]24'!D73</f>
        <v>0</v>
      </c>
      <c r="E71" s="200">
        <f>'[2]24'!E73</f>
        <v>0</v>
      </c>
      <c r="F71" s="15">
        <f t="shared" si="16"/>
        <v>90</v>
      </c>
      <c r="G71" s="199">
        <f>'[2]24'!H73</f>
        <v>0</v>
      </c>
      <c r="H71" s="200">
        <f>'[2]24'!I73</f>
        <v>0</v>
      </c>
      <c r="I71" s="200">
        <f>'[2]24'!J73</f>
        <v>0</v>
      </c>
      <c r="J71" s="200">
        <f>'[2]24'!K73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9">
        <f>'[2]24'!B74</f>
        <v>40</v>
      </c>
      <c r="C72" s="200">
        <f>'[2]24'!C74</f>
        <v>50</v>
      </c>
      <c r="D72" s="200">
        <f>'[2]24'!D74</f>
        <v>0</v>
      </c>
      <c r="E72" s="200">
        <f>'[2]24'!E74</f>
        <v>0</v>
      </c>
      <c r="F72" s="15">
        <f t="shared" si="16"/>
        <v>90</v>
      </c>
      <c r="G72" s="199">
        <f>'[2]24'!H74</f>
        <v>0</v>
      </c>
      <c r="H72" s="200">
        <f>'[2]24'!I74</f>
        <v>0</v>
      </c>
      <c r="I72" s="200">
        <f>'[2]24'!J74</f>
        <v>0</v>
      </c>
      <c r="J72" s="200">
        <f>'[2]24'!K74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9">
        <f>'[2]24'!B75</f>
        <v>40</v>
      </c>
      <c r="C73" s="200">
        <f>'[2]24'!C75</f>
        <v>50</v>
      </c>
      <c r="D73" s="200">
        <f>'[2]24'!D75</f>
        <v>0</v>
      </c>
      <c r="E73" s="200">
        <f>'[2]24'!E75</f>
        <v>0</v>
      </c>
      <c r="F73" s="15">
        <f t="shared" si="16"/>
        <v>90</v>
      </c>
      <c r="G73" s="199">
        <f>'[2]24'!H75</f>
        <v>0</v>
      </c>
      <c r="H73" s="200">
        <f>'[2]24'!I75</f>
        <v>0</v>
      </c>
      <c r="I73" s="200">
        <f>'[2]24'!J75</f>
        <v>0</v>
      </c>
      <c r="J73" s="200">
        <f>'[2]24'!K75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9">
        <f>'[2]24'!B76</f>
        <v>40</v>
      </c>
      <c r="C74" s="200">
        <f>'[2]24'!C76</f>
        <v>50</v>
      </c>
      <c r="D74" s="200">
        <f>'[2]24'!D76</f>
        <v>0</v>
      </c>
      <c r="E74" s="200">
        <f>'[2]24'!E76</f>
        <v>0</v>
      </c>
      <c r="F74" s="15">
        <f t="shared" si="16"/>
        <v>90</v>
      </c>
      <c r="G74" s="199">
        <f>'[2]24'!H76</f>
        <v>0</v>
      </c>
      <c r="H74" s="200">
        <f>'[2]24'!I76</f>
        <v>0</v>
      </c>
      <c r="I74" s="200">
        <f>'[2]24'!J76</f>
        <v>0</v>
      </c>
      <c r="J74" s="200">
        <f>'[2]24'!K76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9">
        <f>'[2]24'!B77</f>
        <v>40</v>
      </c>
      <c r="C75" s="200">
        <f>'[2]24'!C77</f>
        <v>50</v>
      </c>
      <c r="D75" s="200">
        <f>'[2]24'!D77</f>
        <v>0</v>
      </c>
      <c r="E75" s="200">
        <f>'[2]24'!E77</f>
        <v>0</v>
      </c>
      <c r="F75" s="15">
        <f t="shared" si="16"/>
        <v>90</v>
      </c>
      <c r="G75" s="199">
        <f>'[2]24'!H77</f>
        <v>0</v>
      </c>
      <c r="H75" s="200">
        <f>'[2]24'!I77</f>
        <v>0</v>
      </c>
      <c r="I75" s="200">
        <f>'[2]24'!J77</f>
        <v>0</v>
      </c>
      <c r="J75" s="200">
        <f>'[2]24'!K77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9">
        <f>'[2]24'!B78</f>
        <v>40</v>
      </c>
      <c r="C76" s="200">
        <f>'[2]24'!C78</f>
        <v>50</v>
      </c>
      <c r="D76" s="200">
        <f>'[2]24'!D78</f>
        <v>0</v>
      </c>
      <c r="E76" s="200">
        <f>'[2]24'!E78</f>
        <v>0</v>
      </c>
      <c r="F76" s="15">
        <f t="shared" si="16"/>
        <v>90</v>
      </c>
      <c r="G76" s="199">
        <f>'[2]24'!H78</f>
        <v>0</v>
      </c>
      <c r="H76" s="200">
        <f>'[2]24'!I78</f>
        <v>0</v>
      </c>
      <c r="I76" s="200">
        <f>'[2]24'!J78</f>
        <v>0</v>
      </c>
      <c r="J76" s="200">
        <f>'[2]24'!K78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9">
        <f>'[2]24'!B79</f>
        <v>40</v>
      </c>
      <c r="C77" s="200">
        <f>'[2]24'!C79</f>
        <v>50</v>
      </c>
      <c r="D77" s="200">
        <f>'[2]24'!D79</f>
        <v>0</v>
      </c>
      <c r="E77" s="200">
        <f>'[2]24'!E79</f>
        <v>0</v>
      </c>
      <c r="F77" s="15">
        <f t="shared" si="16"/>
        <v>90</v>
      </c>
      <c r="G77" s="199">
        <f>'[2]24'!H79</f>
        <v>0</v>
      </c>
      <c r="H77" s="200">
        <f>'[2]24'!I79</f>
        <v>0</v>
      </c>
      <c r="I77" s="200">
        <f>'[2]24'!J79</f>
        <v>0</v>
      </c>
      <c r="J77" s="200">
        <f>'[2]24'!K79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9">
        <f>'[2]24'!B80</f>
        <v>40</v>
      </c>
      <c r="C78" s="200">
        <f>'[2]24'!C80</f>
        <v>50</v>
      </c>
      <c r="D78" s="200">
        <f>'[2]24'!D80</f>
        <v>0</v>
      </c>
      <c r="E78" s="200">
        <f>'[2]24'!E80</f>
        <v>0</v>
      </c>
      <c r="F78" s="15">
        <f t="shared" si="16"/>
        <v>90</v>
      </c>
      <c r="G78" s="199">
        <f>'[2]24'!H80</f>
        <v>0</v>
      </c>
      <c r="H78" s="200">
        <f>'[2]24'!I80</f>
        <v>0</v>
      </c>
      <c r="I78" s="200">
        <f>'[2]24'!J80</f>
        <v>0</v>
      </c>
      <c r="J78" s="200">
        <f>'[2]24'!K80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9">
        <f>'[2]24'!B81</f>
        <v>40</v>
      </c>
      <c r="C79" s="200">
        <f>'[2]24'!C81</f>
        <v>50</v>
      </c>
      <c r="D79" s="200">
        <f>'[2]24'!D81</f>
        <v>0</v>
      </c>
      <c r="E79" s="200">
        <f>'[2]24'!E81</f>
        <v>0</v>
      </c>
      <c r="F79" s="15">
        <f t="shared" si="16"/>
        <v>90</v>
      </c>
      <c r="G79" s="199">
        <f>'[2]24'!H81</f>
        <v>0</v>
      </c>
      <c r="H79" s="200">
        <f>'[2]24'!I81</f>
        <v>0</v>
      </c>
      <c r="I79" s="200">
        <f>'[2]24'!J81</f>
        <v>0</v>
      </c>
      <c r="J79" s="200">
        <f>'[2]24'!K81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9">
        <f>'[2]24'!B82</f>
        <v>40</v>
      </c>
      <c r="C80" s="200">
        <f>'[2]24'!C82</f>
        <v>50</v>
      </c>
      <c r="D80" s="200">
        <f>'[2]24'!D82</f>
        <v>0</v>
      </c>
      <c r="E80" s="200">
        <f>'[2]24'!E82</f>
        <v>0</v>
      </c>
      <c r="F80" s="15">
        <f t="shared" si="16"/>
        <v>90</v>
      </c>
      <c r="G80" s="199">
        <f>'[2]24'!H82</f>
        <v>0</v>
      </c>
      <c r="H80" s="200">
        <f>'[2]24'!I82</f>
        <v>0</v>
      </c>
      <c r="I80" s="200">
        <f>'[2]24'!J82</f>
        <v>0</v>
      </c>
      <c r="J80" s="200">
        <f>'[2]24'!K82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9">
        <f>'[2]24'!B83</f>
        <v>40</v>
      </c>
      <c r="C81" s="200">
        <f>'[2]24'!C83</f>
        <v>50</v>
      </c>
      <c r="D81" s="200">
        <f>'[2]24'!D83</f>
        <v>0</v>
      </c>
      <c r="E81" s="200">
        <f>'[2]24'!E83</f>
        <v>0</v>
      </c>
      <c r="F81" s="15">
        <f t="shared" si="16"/>
        <v>90</v>
      </c>
      <c r="G81" s="199">
        <f>'[2]24'!H83</f>
        <v>0</v>
      </c>
      <c r="H81" s="200">
        <f>'[2]24'!I83</f>
        <v>0</v>
      </c>
      <c r="I81" s="200">
        <f>'[2]24'!J83</f>
        <v>0</v>
      </c>
      <c r="J81" s="200">
        <f>'[2]24'!K83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9">
        <f>'[2]24'!B84</f>
        <v>40</v>
      </c>
      <c r="C82" s="200">
        <f>'[2]24'!C84</f>
        <v>50</v>
      </c>
      <c r="D82" s="200">
        <f>'[2]24'!D84</f>
        <v>0</v>
      </c>
      <c r="E82" s="200">
        <f>'[2]24'!E84</f>
        <v>0</v>
      </c>
      <c r="F82" s="15">
        <f t="shared" si="16"/>
        <v>90</v>
      </c>
      <c r="G82" s="199">
        <f>'[2]24'!H84</f>
        <v>0</v>
      </c>
      <c r="H82" s="200">
        <f>'[2]24'!I84</f>
        <v>0</v>
      </c>
      <c r="I82" s="200">
        <f>'[2]24'!J84</f>
        <v>0</v>
      </c>
      <c r="J82" s="200">
        <f>'[2]24'!K84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9">
        <f>'[2]24'!B85</f>
        <v>40</v>
      </c>
      <c r="C83" s="200">
        <f>'[2]24'!C85</f>
        <v>50</v>
      </c>
      <c r="D83" s="200">
        <f>'[2]24'!D85</f>
        <v>0</v>
      </c>
      <c r="E83" s="200">
        <f>'[2]24'!E85</f>
        <v>0</v>
      </c>
      <c r="F83" s="15">
        <f t="shared" si="16"/>
        <v>90</v>
      </c>
      <c r="G83" s="199">
        <f>'[2]24'!H85</f>
        <v>0</v>
      </c>
      <c r="H83" s="200">
        <f>'[2]24'!I85</f>
        <v>0</v>
      </c>
      <c r="I83" s="200">
        <f>'[2]24'!J85</f>
        <v>0</v>
      </c>
      <c r="J83" s="200">
        <f>'[2]24'!K85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9">
        <f>'[2]24'!B86</f>
        <v>40</v>
      </c>
      <c r="C84" s="200">
        <f>'[2]24'!C86</f>
        <v>50</v>
      </c>
      <c r="D84" s="200">
        <f>'[2]24'!D86</f>
        <v>0</v>
      </c>
      <c r="E84" s="200">
        <f>'[2]24'!E86</f>
        <v>0</v>
      </c>
      <c r="F84" s="15">
        <f t="shared" si="16"/>
        <v>90</v>
      </c>
      <c r="G84" s="199">
        <f>'[2]24'!H86</f>
        <v>0</v>
      </c>
      <c r="H84" s="200">
        <f>'[2]24'!I86</f>
        <v>0</v>
      </c>
      <c r="I84" s="200">
        <f>'[2]24'!J86</f>
        <v>0</v>
      </c>
      <c r="J84" s="200">
        <f>'[2]24'!K86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9">
        <f>'[2]24'!B87</f>
        <v>40</v>
      </c>
      <c r="C85" s="200">
        <f>'[2]24'!C87</f>
        <v>50</v>
      </c>
      <c r="D85" s="200">
        <f>'[2]24'!D87</f>
        <v>0</v>
      </c>
      <c r="E85" s="200">
        <f>'[2]24'!E87</f>
        <v>0</v>
      </c>
      <c r="F85" s="15">
        <f t="shared" si="16"/>
        <v>90</v>
      </c>
      <c r="G85" s="199">
        <f>'[2]24'!H87</f>
        <v>0</v>
      </c>
      <c r="H85" s="200">
        <f>'[2]24'!I87</f>
        <v>0</v>
      </c>
      <c r="I85" s="200">
        <f>'[2]24'!J87</f>
        <v>0</v>
      </c>
      <c r="J85" s="200">
        <f>'[2]24'!K87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9">
        <f>'[2]24'!B88</f>
        <v>40</v>
      </c>
      <c r="C86" s="200">
        <f>'[2]24'!C88</f>
        <v>50</v>
      </c>
      <c r="D86" s="200">
        <f>'[2]24'!D88</f>
        <v>0</v>
      </c>
      <c r="E86" s="200">
        <f>'[2]24'!E88</f>
        <v>0</v>
      </c>
      <c r="F86" s="15">
        <f t="shared" si="16"/>
        <v>90</v>
      </c>
      <c r="G86" s="199">
        <f>'[2]24'!H88</f>
        <v>0</v>
      </c>
      <c r="H86" s="200">
        <f>'[2]24'!I88</f>
        <v>0</v>
      </c>
      <c r="I86" s="200">
        <f>'[2]24'!J88</f>
        <v>0</v>
      </c>
      <c r="J86" s="200">
        <f>'[2]24'!K88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9">
        <f>'[2]24'!B89</f>
        <v>40</v>
      </c>
      <c r="C87" s="200">
        <f>'[2]24'!C89</f>
        <v>50</v>
      </c>
      <c r="D87" s="200">
        <f>'[2]24'!D89</f>
        <v>0</v>
      </c>
      <c r="E87" s="200">
        <f>'[2]24'!E89</f>
        <v>0</v>
      </c>
      <c r="F87" s="15">
        <f t="shared" si="16"/>
        <v>90</v>
      </c>
      <c r="G87" s="199">
        <f>'[2]24'!H89</f>
        <v>0</v>
      </c>
      <c r="H87" s="200">
        <f>'[2]24'!I89</f>
        <v>0</v>
      </c>
      <c r="I87" s="200">
        <f>'[2]24'!J89</f>
        <v>0</v>
      </c>
      <c r="J87" s="200">
        <f>'[2]24'!K89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9">
        <f>'[2]24'!B90</f>
        <v>40</v>
      </c>
      <c r="C88" s="200">
        <f>'[2]24'!C90</f>
        <v>50</v>
      </c>
      <c r="D88" s="200">
        <f>'[2]24'!D90</f>
        <v>0</v>
      </c>
      <c r="E88" s="200">
        <f>'[2]24'!E90</f>
        <v>0</v>
      </c>
      <c r="F88" s="15">
        <f t="shared" si="16"/>
        <v>90</v>
      </c>
      <c r="G88" s="199">
        <f>'[2]24'!H90</f>
        <v>0</v>
      </c>
      <c r="H88" s="200">
        <f>'[2]24'!I90</f>
        <v>0</v>
      </c>
      <c r="I88" s="200">
        <f>'[2]24'!J90</f>
        <v>0</v>
      </c>
      <c r="J88" s="200">
        <f>'[2]24'!K90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9">
        <f>'[2]24'!B91</f>
        <v>40</v>
      </c>
      <c r="C89" s="200">
        <f>'[2]24'!C91</f>
        <v>50</v>
      </c>
      <c r="D89" s="200">
        <f>'[2]24'!D91</f>
        <v>0</v>
      </c>
      <c r="E89" s="200">
        <f>'[2]24'!E91</f>
        <v>0</v>
      </c>
      <c r="F89" s="15">
        <f t="shared" si="16"/>
        <v>90</v>
      </c>
      <c r="G89" s="199">
        <f>'[2]24'!H91</f>
        <v>0</v>
      </c>
      <c r="H89" s="200">
        <f>'[2]24'!I91</f>
        <v>0</v>
      </c>
      <c r="I89" s="200">
        <f>'[2]24'!J91</f>
        <v>0</v>
      </c>
      <c r="J89" s="200">
        <f>'[2]24'!K91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9">
        <f>'[2]24'!B92</f>
        <v>40</v>
      </c>
      <c r="C90" s="200">
        <f>'[2]24'!C92</f>
        <v>50</v>
      </c>
      <c r="D90" s="200">
        <f>'[2]24'!D92</f>
        <v>0</v>
      </c>
      <c r="E90" s="200">
        <f>'[2]24'!E92</f>
        <v>0</v>
      </c>
      <c r="F90" s="15">
        <f t="shared" si="16"/>
        <v>90</v>
      </c>
      <c r="G90" s="199">
        <f>'[2]24'!H92</f>
        <v>0</v>
      </c>
      <c r="H90" s="200">
        <f>'[2]24'!I92</f>
        <v>0</v>
      </c>
      <c r="I90" s="200">
        <f>'[2]24'!J92</f>
        <v>0</v>
      </c>
      <c r="J90" s="200">
        <f>'[2]24'!K92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9">
        <f>'[2]24'!B93</f>
        <v>40</v>
      </c>
      <c r="C91" s="200">
        <f>'[2]24'!C93</f>
        <v>50</v>
      </c>
      <c r="D91" s="200">
        <f>'[2]24'!D93</f>
        <v>0</v>
      </c>
      <c r="E91" s="200">
        <f>'[2]24'!E93</f>
        <v>0</v>
      </c>
      <c r="F91" s="15">
        <f t="shared" si="16"/>
        <v>90</v>
      </c>
      <c r="G91" s="199">
        <f>'[2]24'!H93</f>
        <v>0</v>
      </c>
      <c r="H91" s="200">
        <f>'[2]24'!I93</f>
        <v>0</v>
      </c>
      <c r="I91" s="200">
        <f>'[2]24'!J93</f>
        <v>0</v>
      </c>
      <c r="J91" s="200">
        <f>'[2]24'!K93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9">
        <f>'[2]24'!B94</f>
        <v>40</v>
      </c>
      <c r="C92" s="200">
        <f>'[2]24'!C94</f>
        <v>50</v>
      </c>
      <c r="D92" s="200">
        <f>'[2]24'!D94</f>
        <v>0</v>
      </c>
      <c r="E92" s="200">
        <f>'[2]24'!E94</f>
        <v>0</v>
      </c>
      <c r="F92" s="15">
        <f t="shared" si="16"/>
        <v>90</v>
      </c>
      <c r="G92" s="199">
        <f>'[2]24'!H94</f>
        <v>0</v>
      </c>
      <c r="H92" s="200">
        <f>'[2]24'!I94</f>
        <v>0</v>
      </c>
      <c r="I92" s="200">
        <f>'[2]24'!J94</f>
        <v>0</v>
      </c>
      <c r="J92" s="200">
        <f>'[2]24'!K94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9">
        <f>'[2]24'!B95</f>
        <v>40</v>
      </c>
      <c r="C93" s="200">
        <f>'[2]24'!C95</f>
        <v>50</v>
      </c>
      <c r="D93" s="200">
        <f>'[2]24'!D95</f>
        <v>0</v>
      </c>
      <c r="E93" s="200">
        <f>'[2]24'!E95</f>
        <v>0</v>
      </c>
      <c r="F93" s="15">
        <f t="shared" si="16"/>
        <v>90</v>
      </c>
      <c r="G93" s="199">
        <f>'[2]24'!H95</f>
        <v>0</v>
      </c>
      <c r="H93" s="200">
        <f>'[2]24'!I95</f>
        <v>0</v>
      </c>
      <c r="I93" s="200">
        <f>'[2]24'!J95</f>
        <v>0</v>
      </c>
      <c r="J93" s="200">
        <f>'[2]24'!K95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9">
        <f>'[2]24'!B96</f>
        <v>40</v>
      </c>
      <c r="C94" s="200">
        <f>'[2]24'!C96</f>
        <v>50</v>
      </c>
      <c r="D94" s="200">
        <f>'[2]24'!D96</f>
        <v>0</v>
      </c>
      <c r="E94" s="200">
        <f>'[2]24'!E96</f>
        <v>0</v>
      </c>
      <c r="F94" s="15">
        <f t="shared" si="16"/>
        <v>90</v>
      </c>
      <c r="G94" s="199">
        <f>'[2]24'!H96</f>
        <v>0</v>
      </c>
      <c r="H94" s="200">
        <f>'[2]24'!I96</f>
        <v>0</v>
      </c>
      <c r="I94" s="200">
        <f>'[2]24'!J96</f>
        <v>0</v>
      </c>
      <c r="J94" s="200">
        <f>'[2]24'!K96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9">
        <f>'[2]24'!B97</f>
        <v>40</v>
      </c>
      <c r="C95" s="200">
        <f>'[2]24'!C97</f>
        <v>50</v>
      </c>
      <c r="D95" s="200">
        <f>'[2]24'!D97</f>
        <v>0</v>
      </c>
      <c r="E95" s="200">
        <f>'[2]24'!E97</f>
        <v>0</v>
      </c>
      <c r="F95" s="15">
        <f t="shared" si="16"/>
        <v>90</v>
      </c>
      <c r="G95" s="199">
        <f>'[2]24'!H97</f>
        <v>0</v>
      </c>
      <c r="H95" s="200">
        <f>'[2]24'!I97</f>
        <v>0</v>
      </c>
      <c r="I95" s="200">
        <f>'[2]24'!J97</f>
        <v>0</v>
      </c>
      <c r="J95" s="200">
        <f>'[2]24'!K97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9">
        <f>'[2]24'!B98</f>
        <v>40</v>
      </c>
      <c r="C96" s="200">
        <f>'[2]24'!C98</f>
        <v>50</v>
      </c>
      <c r="D96" s="200">
        <f>'[2]24'!D98</f>
        <v>0</v>
      </c>
      <c r="E96" s="200">
        <f>'[2]24'!E98</f>
        <v>0</v>
      </c>
      <c r="F96" s="15">
        <f t="shared" si="16"/>
        <v>90</v>
      </c>
      <c r="G96" s="199">
        <f>'[2]24'!H98</f>
        <v>0</v>
      </c>
      <c r="H96" s="200">
        <f>'[2]24'!I98</f>
        <v>0</v>
      </c>
      <c r="I96" s="200">
        <f>'[2]24'!J98</f>
        <v>0</v>
      </c>
      <c r="J96" s="200">
        <f>'[2]24'!K98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9">
        <f>'[2]24'!B99</f>
        <v>40</v>
      </c>
      <c r="C97" s="200">
        <f>'[2]24'!C99</f>
        <v>50</v>
      </c>
      <c r="D97" s="200">
        <f>'[2]24'!D99</f>
        <v>0</v>
      </c>
      <c r="E97" s="200">
        <f>'[2]24'!E99</f>
        <v>0</v>
      </c>
      <c r="F97" s="15">
        <f t="shared" si="16"/>
        <v>90</v>
      </c>
      <c r="G97" s="199">
        <f>'[2]24'!H99</f>
        <v>0</v>
      </c>
      <c r="H97" s="200">
        <f>'[2]24'!I99</f>
        <v>0</v>
      </c>
      <c r="I97" s="200">
        <f>'[2]24'!J99</f>
        <v>0</v>
      </c>
      <c r="J97" s="200">
        <f>'[2]24'!K99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9">
        <f>'[2]24'!B100</f>
        <v>40</v>
      </c>
      <c r="C98" s="200">
        <f>'[2]24'!C100</f>
        <v>50</v>
      </c>
      <c r="D98" s="200">
        <f>'[2]24'!D100</f>
        <v>0</v>
      </c>
      <c r="E98" s="200">
        <f>'[2]24'!E100</f>
        <v>0</v>
      </c>
      <c r="F98" s="15">
        <f t="shared" si="16"/>
        <v>90</v>
      </c>
      <c r="G98" s="199">
        <f>'[2]24'!H100</f>
        <v>0</v>
      </c>
      <c r="H98" s="200">
        <f>'[2]24'!I100</f>
        <v>0</v>
      </c>
      <c r="I98" s="200">
        <f>'[2]24'!J100</f>
        <v>0</v>
      </c>
      <c r="J98" s="200">
        <f>'[2]24'!K100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45375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'[3]24'!B5</f>
        <v>320</v>
      </c>
      <c r="C3" s="16">
        <f>'[3]24'!C5</f>
        <v>0</v>
      </c>
      <c r="D3" s="16">
        <f>'[3]24'!D5</f>
        <v>0</v>
      </c>
      <c r="E3" s="16">
        <f>'[3]24'!E5</f>
        <v>0</v>
      </c>
      <c r="F3" s="16">
        <f>'[3]24'!F5</f>
        <v>1010</v>
      </c>
      <c r="G3" s="16">
        <f>'[3]24'!G5</f>
        <v>0</v>
      </c>
      <c r="H3" s="17">
        <f>SUM(B3:G3)</f>
        <v>1330</v>
      </c>
      <c r="I3" s="15">
        <f>'[3]24'!J5</f>
        <v>270</v>
      </c>
      <c r="J3" s="16">
        <f>'[3]24'!K5</f>
        <v>0</v>
      </c>
      <c r="K3" s="16">
        <f>'[3]24'!L5</f>
        <v>0</v>
      </c>
      <c r="L3" s="16">
        <f>'[3]24'!M5</f>
        <v>0</v>
      </c>
      <c r="M3" s="16">
        <f>'[3]24'!N5</f>
        <v>0</v>
      </c>
      <c r="N3" s="16">
        <f>'[3]24'!O5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26.06</v>
      </c>
      <c r="AU3" s="8">
        <v>26.06</v>
      </c>
      <c r="AW3" s="203">
        <v>26.99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26.99</v>
      </c>
      <c r="BD3" s="203">
        <v>26.99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26.99</v>
      </c>
      <c r="BL3" s="8">
        <f>AT3</f>
        <v>26.06</v>
      </c>
      <c r="BM3" s="8">
        <f>AU3</f>
        <v>26.06</v>
      </c>
      <c r="BN3" s="8">
        <f>BC3</f>
        <v>26.99</v>
      </c>
      <c r="BO3" s="8">
        <f>BJ3</f>
        <v>26.99</v>
      </c>
      <c r="BP3" s="139">
        <f>BL3-BN3</f>
        <v>-0.92999999999999972</v>
      </c>
      <c r="BQ3" s="139">
        <f>BM3-BO3</f>
        <v>-0.92999999999999972</v>
      </c>
    </row>
    <row r="4" spans="1:69">
      <c r="A4" s="8" t="s">
        <v>46</v>
      </c>
      <c r="B4" s="15">
        <f>'[3]24'!B6</f>
        <v>320</v>
      </c>
      <c r="C4" s="16">
        <f>'[3]24'!C6</f>
        <v>0</v>
      </c>
      <c r="D4" s="16">
        <f>'[3]24'!D6</f>
        <v>0</v>
      </c>
      <c r="E4" s="16">
        <f>'[3]24'!E6</f>
        <v>0</v>
      </c>
      <c r="F4" s="16">
        <f>'[3]24'!F6</f>
        <v>1010</v>
      </c>
      <c r="G4" s="16">
        <f>'[3]24'!G6</f>
        <v>0</v>
      </c>
      <c r="H4" s="17">
        <f>SUM(B4:G4)</f>
        <v>1330</v>
      </c>
      <c r="I4" s="15">
        <f>'[3]24'!J6</f>
        <v>270</v>
      </c>
      <c r="J4" s="16">
        <f>'[3]24'!K6</f>
        <v>0</v>
      </c>
      <c r="K4" s="16">
        <f>'[3]24'!L6</f>
        <v>0</v>
      </c>
      <c r="L4" s="16">
        <f>'[3]24'!M6</f>
        <v>0</v>
      </c>
      <c r="M4" s="16">
        <f>'[3]24'!N6</f>
        <v>0</v>
      </c>
      <c r="N4" s="16">
        <f>'[3]24'!O6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26.06</v>
      </c>
      <c r="AU4" s="8">
        <v>26.06</v>
      </c>
      <c r="AW4" s="203">
        <v>26.99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26.99</v>
      </c>
      <c r="BD4" s="203">
        <v>26.99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26.99</v>
      </c>
      <c r="BL4" s="8">
        <f t="shared" ref="BL4:BL67" si="21">AT4</f>
        <v>26.06</v>
      </c>
      <c r="BM4" s="8">
        <f t="shared" ref="BM4:BM67" si="22">AU4</f>
        <v>26.06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-0.92999999999999972</v>
      </c>
      <c r="BQ4" s="139">
        <f t="shared" ref="BQ4:BQ67" si="26">BM4-BO4</f>
        <v>-0.92999999999999972</v>
      </c>
    </row>
    <row r="5" spans="1:69">
      <c r="A5" s="8" t="s">
        <v>47</v>
      </c>
      <c r="B5" s="15">
        <f>'[3]24'!B7</f>
        <v>320</v>
      </c>
      <c r="C5" s="16">
        <f>'[3]24'!C7</f>
        <v>0</v>
      </c>
      <c r="D5" s="16">
        <f>'[3]24'!D7</f>
        <v>0</v>
      </c>
      <c r="E5" s="16">
        <f>'[3]24'!E7</f>
        <v>0</v>
      </c>
      <c r="F5" s="16">
        <f>'[3]24'!F7</f>
        <v>1010</v>
      </c>
      <c r="G5" s="16">
        <f>'[3]24'!G7</f>
        <v>0</v>
      </c>
      <c r="H5" s="17">
        <f t="shared" ref="H5:H68" si="27">SUM(B5:G5)</f>
        <v>1330</v>
      </c>
      <c r="I5" s="15">
        <f>'[3]24'!J7</f>
        <v>270</v>
      </c>
      <c r="J5" s="16">
        <f>'[3]24'!K7</f>
        <v>0</v>
      </c>
      <c r="K5" s="16">
        <f>'[3]24'!L7</f>
        <v>0</v>
      </c>
      <c r="L5" s="16">
        <f>'[3]24'!M7</f>
        <v>0</v>
      </c>
      <c r="M5" s="16">
        <f>'[3]24'!N7</f>
        <v>0</v>
      </c>
      <c r="N5" s="16">
        <f>'[3]24'!O7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26.06</v>
      </c>
      <c r="AU5" s="8">
        <v>26.06</v>
      </c>
      <c r="AW5" s="203">
        <v>26.99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26.99</v>
      </c>
      <c r="BD5" s="203">
        <v>26.99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26.99</v>
      </c>
      <c r="BL5" s="8">
        <f t="shared" si="21"/>
        <v>26.06</v>
      </c>
      <c r="BM5" s="8">
        <f t="shared" si="22"/>
        <v>26.06</v>
      </c>
      <c r="BN5" s="8">
        <f t="shared" si="23"/>
        <v>26.99</v>
      </c>
      <c r="BO5" s="8">
        <f t="shared" si="24"/>
        <v>26.99</v>
      </c>
      <c r="BP5" s="139">
        <f t="shared" si="25"/>
        <v>-0.92999999999999972</v>
      </c>
      <c r="BQ5" s="139">
        <f t="shared" si="26"/>
        <v>-0.92999999999999972</v>
      </c>
    </row>
    <row r="6" spans="1:69">
      <c r="A6" s="8" t="s">
        <v>48</v>
      </c>
      <c r="B6" s="15">
        <f>'[3]24'!B8</f>
        <v>320</v>
      </c>
      <c r="C6" s="16">
        <f>'[3]24'!C8</f>
        <v>0</v>
      </c>
      <c r="D6" s="16">
        <f>'[3]24'!D8</f>
        <v>0</v>
      </c>
      <c r="E6" s="16">
        <f>'[3]24'!E8</f>
        <v>0</v>
      </c>
      <c r="F6" s="16">
        <f>'[3]24'!F8</f>
        <v>1010</v>
      </c>
      <c r="G6" s="16">
        <f>'[3]24'!G8</f>
        <v>0</v>
      </c>
      <c r="H6" s="17">
        <f t="shared" si="27"/>
        <v>1330</v>
      </c>
      <c r="I6" s="15">
        <f>'[3]24'!J8</f>
        <v>270</v>
      </c>
      <c r="J6" s="16">
        <f>'[3]24'!K8</f>
        <v>0</v>
      </c>
      <c r="K6" s="16">
        <f>'[3]24'!L8</f>
        <v>0</v>
      </c>
      <c r="L6" s="16">
        <f>'[3]24'!M8</f>
        <v>0</v>
      </c>
      <c r="M6" s="16">
        <f>'[3]24'!N8</f>
        <v>0</v>
      </c>
      <c r="N6" s="16">
        <f>'[3]24'!O8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26.06</v>
      </c>
      <c r="AU6" s="8">
        <v>26.06</v>
      </c>
      <c r="AW6" s="203">
        <v>26.99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26.99</v>
      </c>
      <c r="BD6" s="203">
        <v>26.99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26.99</v>
      </c>
      <c r="BL6" s="8">
        <f t="shared" si="21"/>
        <v>26.06</v>
      </c>
      <c r="BM6" s="8">
        <f t="shared" si="22"/>
        <v>26.06</v>
      </c>
      <c r="BN6" s="8">
        <f t="shared" si="23"/>
        <v>26.99</v>
      </c>
      <c r="BO6" s="8">
        <f t="shared" si="24"/>
        <v>26.99</v>
      </c>
      <c r="BP6" s="139">
        <f t="shared" si="25"/>
        <v>-0.92999999999999972</v>
      </c>
      <c r="BQ6" s="139">
        <f t="shared" si="26"/>
        <v>-0.92999999999999972</v>
      </c>
    </row>
    <row r="7" spans="1:69">
      <c r="A7" s="8" t="s">
        <v>49</v>
      </c>
      <c r="B7" s="15">
        <f>'[3]24'!B9</f>
        <v>320</v>
      </c>
      <c r="C7" s="16">
        <f>'[3]24'!C9</f>
        <v>0</v>
      </c>
      <c r="D7" s="16">
        <f>'[3]24'!D9</f>
        <v>0</v>
      </c>
      <c r="E7" s="16">
        <f>'[3]24'!E9</f>
        <v>0</v>
      </c>
      <c r="F7" s="16">
        <f>'[3]24'!F9</f>
        <v>1010</v>
      </c>
      <c r="G7" s="16">
        <f>'[3]24'!G9</f>
        <v>0</v>
      </c>
      <c r="H7" s="17">
        <f t="shared" si="27"/>
        <v>1330</v>
      </c>
      <c r="I7" s="15">
        <f>'[3]24'!J9</f>
        <v>270</v>
      </c>
      <c r="J7" s="16">
        <f>'[3]24'!K9</f>
        <v>0</v>
      </c>
      <c r="K7" s="16">
        <f>'[3]24'!L9</f>
        <v>0</v>
      </c>
      <c r="L7" s="16">
        <f>'[3]24'!M9</f>
        <v>0</v>
      </c>
      <c r="M7" s="16">
        <f>'[3]24'!N9</f>
        <v>0</v>
      </c>
      <c r="N7" s="16">
        <f>'[3]24'!O9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26.06</v>
      </c>
      <c r="AU7" s="8">
        <v>26.06</v>
      </c>
      <c r="AW7" s="203">
        <v>26.99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26.99</v>
      </c>
      <c r="BD7" s="203">
        <v>26.99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26.99</v>
      </c>
      <c r="BL7" s="8">
        <f t="shared" si="21"/>
        <v>26.06</v>
      </c>
      <c r="BM7" s="8">
        <f t="shared" si="22"/>
        <v>26.06</v>
      </c>
      <c r="BN7" s="8">
        <f t="shared" si="23"/>
        <v>26.99</v>
      </c>
      <c r="BO7" s="8">
        <f t="shared" si="24"/>
        <v>26.99</v>
      </c>
      <c r="BP7" s="139">
        <f t="shared" si="25"/>
        <v>-0.92999999999999972</v>
      </c>
      <c r="BQ7" s="139">
        <f t="shared" si="26"/>
        <v>-0.92999999999999972</v>
      </c>
    </row>
    <row r="8" spans="1:69">
      <c r="A8" s="8" t="s">
        <v>50</v>
      </c>
      <c r="B8" s="15">
        <f>'[3]24'!B10</f>
        <v>320</v>
      </c>
      <c r="C8" s="16">
        <f>'[3]24'!C10</f>
        <v>0</v>
      </c>
      <c r="D8" s="16">
        <f>'[3]24'!D10</f>
        <v>0</v>
      </c>
      <c r="E8" s="16">
        <f>'[3]24'!E10</f>
        <v>0</v>
      </c>
      <c r="F8" s="16">
        <f>'[3]24'!F10</f>
        <v>1010</v>
      </c>
      <c r="G8" s="16">
        <f>'[3]24'!G10</f>
        <v>0</v>
      </c>
      <c r="H8" s="17">
        <f t="shared" si="27"/>
        <v>1330</v>
      </c>
      <c r="I8" s="15">
        <f>'[3]24'!J10</f>
        <v>270</v>
      </c>
      <c r="J8" s="16">
        <f>'[3]24'!K10</f>
        <v>0</v>
      </c>
      <c r="K8" s="16">
        <f>'[3]24'!L10</f>
        <v>0</v>
      </c>
      <c r="L8" s="16">
        <f>'[3]24'!M10</f>
        <v>0</v>
      </c>
      <c r="M8" s="16">
        <f>'[3]24'!N10</f>
        <v>0</v>
      </c>
      <c r="N8" s="16">
        <f>'[3]24'!O10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26.06</v>
      </c>
      <c r="AU8" s="8">
        <v>26.06</v>
      </c>
      <c r="AW8" s="203">
        <v>26.99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26.99</v>
      </c>
      <c r="BD8" s="203">
        <v>26.99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26.99</v>
      </c>
      <c r="BL8" s="8">
        <f t="shared" si="21"/>
        <v>26.06</v>
      </c>
      <c r="BM8" s="8">
        <f t="shared" si="22"/>
        <v>26.06</v>
      </c>
      <c r="BN8" s="8">
        <f t="shared" si="23"/>
        <v>26.99</v>
      </c>
      <c r="BO8" s="8">
        <f t="shared" si="24"/>
        <v>26.99</v>
      </c>
      <c r="BP8" s="139">
        <f t="shared" si="25"/>
        <v>-0.92999999999999972</v>
      </c>
      <c r="BQ8" s="139">
        <f t="shared" si="26"/>
        <v>-0.92999999999999972</v>
      </c>
    </row>
    <row r="9" spans="1:69">
      <c r="A9" s="8" t="s">
        <v>51</v>
      </c>
      <c r="B9" s="15">
        <f>'[3]24'!B11</f>
        <v>320</v>
      </c>
      <c r="C9" s="16">
        <f>'[3]24'!C11</f>
        <v>0</v>
      </c>
      <c r="D9" s="16">
        <f>'[3]24'!D11</f>
        <v>0</v>
      </c>
      <c r="E9" s="16">
        <f>'[3]24'!E11</f>
        <v>0</v>
      </c>
      <c r="F9" s="16">
        <f>'[3]24'!F11</f>
        <v>1010</v>
      </c>
      <c r="G9" s="16">
        <f>'[3]24'!G11</f>
        <v>0</v>
      </c>
      <c r="H9" s="17">
        <f t="shared" si="27"/>
        <v>1330</v>
      </c>
      <c r="I9" s="15">
        <f>'[3]24'!J11</f>
        <v>270</v>
      </c>
      <c r="J9" s="16">
        <f>'[3]24'!K11</f>
        <v>0</v>
      </c>
      <c r="K9" s="16">
        <f>'[3]24'!L11</f>
        <v>0</v>
      </c>
      <c r="L9" s="16">
        <f>'[3]24'!M11</f>
        <v>0</v>
      </c>
      <c r="M9" s="16">
        <f>'[3]24'!N11</f>
        <v>0</v>
      </c>
      <c r="N9" s="16">
        <f>'[3]24'!O11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26.06</v>
      </c>
      <c r="AU9" s="8">
        <v>26.06</v>
      </c>
      <c r="AW9" s="203">
        <v>26.99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26.99</v>
      </c>
      <c r="BD9" s="203">
        <v>26.99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26.99</v>
      </c>
      <c r="BL9" s="8">
        <f t="shared" si="21"/>
        <v>26.06</v>
      </c>
      <c r="BM9" s="8">
        <f t="shared" si="22"/>
        <v>26.06</v>
      </c>
      <c r="BN9" s="8">
        <f t="shared" si="23"/>
        <v>26.99</v>
      </c>
      <c r="BO9" s="8">
        <f t="shared" si="24"/>
        <v>26.99</v>
      </c>
      <c r="BP9" s="139">
        <f t="shared" si="25"/>
        <v>-0.92999999999999972</v>
      </c>
      <c r="BQ9" s="139">
        <f t="shared" si="26"/>
        <v>-0.92999999999999972</v>
      </c>
    </row>
    <row r="10" spans="1:69">
      <c r="A10" s="8" t="s">
        <v>52</v>
      </c>
      <c r="B10" s="15">
        <f>'[3]24'!B12</f>
        <v>320</v>
      </c>
      <c r="C10" s="16">
        <f>'[3]24'!C12</f>
        <v>0</v>
      </c>
      <c r="D10" s="16">
        <f>'[3]24'!D12</f>
        <v>0</v>
      </c>
      <c r="E10" s="16">
        <f>'[3]24'!E12</f>
        <v>0</v>
      </c>
      <c r="F10" s="16">
        <f>'[3]24'!F12</f>
        <v>1010</v>
      </c>
      <c r="G10" s="16">
        <f>'[3]24'!G12</f>
        <v>0</v>
      </c>
      <c r="H10" s="17">
        <f t="shared" si="27"/>
        <v>1330</v>
      </c>
      <c r="I10" s="15">
        <f>'[3]24'!J12</f>
        <v>270</v>
      </c>
      <c r="J10" s="16">
        <f>'[3]24'!K12</f>
        <v>0</v>
      </c>
      <c r="K10" s="16">
        <f>'[3]24'!L12</f>
        <v>0</v>
      </c>
      <c r="L10" s="16">
        <f>'[3]24'!M12</f>
        <v>0</v>
      </c>
      <c r="M10" s="16">
        <f>'[3]24'!N12</f>
        <v>0</v>
      </c>
      <c r="N10" s="16">
        <f>'[3]24'!O12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26.06</v>
      </c>
      <c r="AU10" s="8">
        <v>26.06</v>
      </c>
      <c r="AW10" s="203">
        <v>26.99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26.99</v>
      </c>
      <c r="BD10" s="203">
        <v>26.99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26.99</v>
      </c>
      <c r="BL10" s="8">
        <f t="shared" si="21"/>
        <v>26.06</v>
      </c>
      <c r="BM10" s="8">
        <f t="shared" si="22"/>
        <v>26.06</v>
      </c>
      <c r="BN10" s="8">
        <f t="shared" si="23"/>
        <v>26.99</v>
      </c>
      <c r="BO10" s="8">
        <f t="shared" si="24"/>
        <v>26.99</v>
      </c>
      <c r="BP10" s="139">
        <f t="shared" si="25"/>
        <v>-0.92999999999999972</v>
      </c>
      <c r="BQ10" s="139">
        <f t="shared" si="26"/>
        <v>-0.92999999999999972</v>
      </c>
    </row>
    <row r="11" spans="1:69">
      <c r="A11" s="8" t="s">
        <v>53</v>
      </c>
      <c r="B11" s="15">
        <f>'[3]24'!B13</f>
        <v>320</v>
      </c>
      <c r="C11" s="16">
        <f>'[3]24'!C13</f>
        <v>0</v>
      </c>
      <c r="D11" s="16">
        <f>'[3]24'!D13</f>
        <v>0</v>
      </c>
      <c r="E11" s="16">
        <f>'[3]24'!E13</f>
        <v>0</v>
      </c>
      <c r="F11" s="16">
        <f>'[3]24'!F13</f>
        <v>1010</v>
      </c>
      <c r="G11" s="16">
        <f>'[3]24'!G13</f>
        <v>0</v>
      </c>
      <c r="H11" s="17">
        <f t="shared" si="27"/>
        <v>1330</v>
      </c>
      <c r="I11" s="15">
        <f>'[3]24'!J13</f>
        <v>270</v>
      </c>
      <c r="J11" s="16">
        <f>'[3]24'!K13</f>
        <v>0</v>
      </c>
      <c r="K11" s="16">
        <f>'[3]24'!L13</f>
        <v>0</v>
      </c>
      <c r="L11" s="16">
        <f>'[3]24'!M13</f>
        <v>0</v>
      </c>
      <c r="M11" s="16">
        <f>'[3]24'!N13</f>
        <v>0</v>
      </c>
      <c r="N11" s="16">
        <f>'[3]24'!O13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26.06</v>
      </c>
      <c r="AU11" s="8">
        <v>26.06</v>
      </c>
      <c r="AW11" s="203">
        <v>26.99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26.99</v>
      </c>
      <c r="BD11" s="203">
        <v>26.99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26.99</v>
      </c>
      <c r="BL11" s="8">
        <f t="shared" si="21"/>
        <v>26.06</v>
      </c>
      <c r="BM11" s="8">
        <f t="shared" si="22"/>
        <v>26.06</v>
      </c>
      <c r="BN11" s="8">
        <f t="shared" si="23"/>
        <v>26.99</v>
      </c>
      <c r="BO11" s="8">
        <f t="shared" si="24"/>
        <v>26.99</v>
      </c>
      <c r="BP11" s="139">
        <f t="shared" si="25"/>
        <v>-0.92999999999999972</v>
      </c>
      <c r="BQ11" s="139">
        <f t="shared" si="26"/>
        <v>-0.92999999999999972</v>
      </c>
    </row>
    <row r="12" spans="1:69">
      <c r="A12" s="8" t="s">
        <v>54</v>
      </c>
      <c r="B12" s="15">
        <f>'[3]24'!B14</f>
        <v>320</v>
      </c>
      <c r="C12" s="16">
        <f>'[3]24'!C14</f>
        <v>0</v>
      </c>
      <c r="D12" s="16">
        <f>'[3]24'!D14</f>
        <v>0</v>
      </c>
      <c r="E12" s="16">
        <f>'[3]24'!E14</f>
        <v>0</v>
      </c>
      <c r="F12" s="16">
        <f>'[3]24'!F14</f>
        <v>1010</v>
      </c>
      <c r="G12" s="16">
        <f>'[3]24'!G14</f>
        <v>0</v>
      </c>
      <c r="H12" s="17">
        <f t="shared" si="27"/>
        <v>1330</v>
      </c>
      <c r="I12" s="15">
        <f>'[3]24'!J14</f>
        <v>270</v>
      </c>
      <c r="J12" s="16">
        <f>'[3]24'!K14</f>
        <v>0</v>
      </c>
      <c r="K12" s="16">
        <f>'[3]24'!L14</f>
        <v>0</v>
      </c>
      <c r="L12" s="16">
        <f>'[3]24'!M14</f>
        <v>0</v>
      </c>
      <c r="M12" s="16">
        <f>'[3]24'!N14</f>
        <v>0</v>
      </c>
      <c r="N12" s="16">
        <f>'[3]24'!O14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26.06</v>
      </c>
      <c r="AU12" s="8">
        <v>26.06</v>
      </c>
      <c r="AW12" s="203">
        <v>26.99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26.99</v>
      </c>
      <c r="BD12" s="203">
        <v>26.99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26.99</v>
      </c>
      <c r="BL12" s="8">
        <f t="shared" si="21"/>
        <v>26.06</v>
      </c>
      <c r="BM12" s="8">
        <f t="shared" si="22"/>
        <v>26.06</v>
      </c>
      <c r="BN12" s="8">
        <f t="shared" si="23"/>
        <v>26.99</v>
      </c>
      <c r="BO12" s="8">
        <f t="shared" si="24"/>
        <v>26.99</v>
      </c>
      <c r="BP12" s="139">
        <f t="shared" si="25"/>
        <v>-0.92999999999999972</v>
      </c>
      <c r="BQ12" s="139">
        <f t="shared" si="26"/>
        <v>-0.92999999999999972</v>
      </c>
    </row>
    <row r="13" spans="1:69">
      <c r="A13" s="8" t="s">
        <v>55</v>
      </c>
      <c r="B13" s="15">
        <f>'[3]24'!B15</f>
        <v>320</v>
      </c>
      <c r="C13" s="16">
        <f>'[3]24'!C15</f>
        <v>0</v>
      </c>
      <c r="D13" s="16">
        <f>'[3]24'!D15</f>
        <v>0</v>
      </c>
      <c r="E13" s="16">
        <f>'[3]24'!E15</f>
        <v>0</v>
      </c>
      <c r="F13" s="16">
        <f>'[3]24'!F15</f>
        <v>1010</v>
      </c>
      <c r="G13" s="16">
        <f>'[3]24'!G15</f>
        <v>0</v>
      </c>
      <c r="H13" s="17">
        <f t="shared" si="27"/>
        <v>1330</v>
      </c>
      <c r="I13" s="15">
        <f>'[3]24'!J15</f>
        <v>270</v>
      </c>
      <c r="J13" s="16">
        <f>'[3]24'!K15</f>
        <v>0</v>
      </c>
      <c r="K13" s="16">
        <f>'[3]24'!L15</f>
        <v>0</v>
      </c>
      <c r="L13" s="16">
        <f>'[3]24'!M15</f>
        <v>0</v>
      </c>
      <c r="M13" s="16">
        <f>'[3]24'!N15</f>
        <v>0</v>
      </c>
      <c r="N13" s="16">
        <f>'[3]24'!O15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26.06</v>
      </c>
      <c r="AU13" s="8">
        <v>26.06</v>
      </c>
      <c r="AW13" s="203">
        <v>26.99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26.99</v>
      </c>
      <c r="BD13" s="203">
        <v>26.99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26.99</v>
      </c>
      <c r="BL13" s="8">
        <f t="shared" si="21"/>
        <v>26.06</v>
      </c>
      <c r="BM13" s="8">
        <f t="shared" si="22"/>
        <v>26.06</v>
      </c>
      <c r="BN13" s="8">
        <f t="shared" si="23"/>
        <v>26.99</v>
      </c>
      <c r="BO13" s="8">
        <f t="shared" si="24"/>
        <v>26.99</v>
      </c>
      <c r="BP13" s="139">
        <f t="shared" si="25"/>
        <v>-0.92999999999999972</v>
      </c>
      <c r="BQ13" s="139">
        <f t="shared" si="26"/>
        <v>-0.92999999999999972</v>
      </c>
    </row>
    <row r="14" spans="1:69">
      <c r="A14" s="8" t="s">
        <v>56</v>
      </c>
      <c r="B14" s="15">
        <f>'[3]24'!B16</f>
        <v>320</v>
      </c>
      <c r="C14" s="16">
        <f>'[3]24'!C16</f>
        <v>0</v>
      </c>
      <c r="D14" s="16">
        <f>'[3]24'!D16</f>
        <v>0</v>
      </c>
      <c r="E14" s="16">
        <f>'[3]24'!E16</f>
        <v>0</v>
      </c>
      <c r="F14" s="16">
        <f>'[3]24'!F16</f>
        <v>1010</v>
      </c>
      <c r="G14" s="16">
        <f>'[3]24'!G16</f>
        <v>0</v>
      </c>
      <c r="H14" s="17">
        <f t="shared" si="27"/>
        <v>1330</v>
      </c>
      <c r="I14" s="15">
        <f>'[3]24'!J16</f>
        <v>270</v>
      </c>
      <c r="J14" s="16">
        <f>'[3]24'!K16</f>
        <v>0</v>
      </c>
      <c r="K14" s="16">
        <f>'[3]24'!L16</f>
        <v>0</v>
      </c>
      <c r="L14" s="16">
        <f>'[3]24'!M16</f>
        <v>0</v>
      </c>
      <c r="M14" s="16">
        <f>'[3]24'!N16</f>
        <v>0</v>
      </c>
      <c r="N14" s="16">
        <f>'[3]24'!O16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26.06</v>
      </c>
      <c r="AU14" s="8">
        <v>26.06</v>
      </c>
      <c r="AW14" s="203">
        <v>26.99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26.99</v>
      </c>
      <c r="BD14" s="203">
        <v>26.99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26.99</v>
      </c>
      <c r="BL14" s="8">
        <f t="shared" si="21"/>
        <v>26.06</v>
      </c>
      <c r="BM14" s="8">
        <f t="shared" si="22"/>
        <v>26.06</v>
      </c>
      <c r="BN14" s="8">
        <f t="shared" si="23"/>
        <v>26.99</v>
      </c>
      <c r="BO14" s="8">
        <f t="shared" si="24"/>
        <v>26.99</v>
      </c>
      <c r="BP14" s="139">
        <f t="shared" si="25"/>
        <v>-0.92999999999999972</v>
      </c>
      <c r="BQ14" s="139">
        <f t="shared" si="26"/>
        <v>-0.92999999999999972</v>
      </c>
    </row>
    <row r="15" spans="1:69">
      <c r="A15" s="8" t="s">
        <v>57</v>
      </c>
      <c r="B15" s="15">
        <f>'[3]24'!B17</f>
        <v>320</v>
      </c>
      <c r="C15" s="16">
        <f>'[3]24'!C17</f>
        <v>0</v>
      </c>
      <c r="D15" s="16">
        <f>'[3]24'!D17</f>
        <v>0</v>
      </c>
      <c r="E15" s="16">
        <f>'[3]24'!E17</f>
        <v>0</v>
      </c>
      <c r="F15" s="16">
        <f>'[3]24'!F17</f>
        <v>1010</v>
      </c>
      <c r="G15" s="16">
        <f>'[3]24'!G17</f>
        <v>0</v>
      </c>
      <c r="H15" s="17">
        <f t="shared" si="27"/>
        <v>1330</v>
      </c>
      <c r="I15" s="15">
        <f>'[3]24'!J17</f>
        <v>270</v>
      </c>
      <c r="J15" s="16">
        <f>'[3]24'!K17</f>
        <v>0</v>
      </c>
      <c r="K15" s="16">
        <f>'[3]24'!L17</f>
        <v>0</v>
      </c>
      <c r="L15" s="16">
        <f>'[3]24'!M17</f>
        <v>0</v>
      </c>
      <c r="M15" s="16">
        <f>'[3]24'!N17</f>
        <v>0</v>
      </c>
      <c r="N15" s="16">
        <f>'[3]24'!O17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26.06</v>
      </c>
      <c r="AU15" s="8">
        <v>26.06</v>
      </c>
      <c r="AW15" s="203">
        <v>26.99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26.99</v>
      </c>
      <c r="BD15" s="203">
        <v>26.99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26.99</v>
      </c>
      <c r="BL15" s="8">
        <f t="shared" si="21"/>
        <v>26.06</v>
      </c>
      <c r="BM15" s="8">
        <f t="shared" si="22"/>
        <v>26.06</v>
      </c>
      <c r="BN15" s="8">
        <f t="shared" si="23"/>
        <v>26.99</v>
      </c>
      <c r="BO15" s="8">
        <f t="shared" si="24"/>
        <v>26.99</v>
      </c>
      <c r="BP15" s="139">
        <f t="shared" si="25"/>
        <v>-0.92999999999999972</v>
      </c>
      <c r="BQ15" s="139">
        <f t="shared" si="26"/>
        <v>-0.92999999999999972</v>
      </c>
    </row>
    <row r="16" spans="1:69">
      <c r="A16" s="8" t="s">
        <v>58</v>
      </c>
      <c r="B16" s="15">
        <f>'[3]24'!B18</f>
        <v>320</v>
      </c>
      <c r="C16" s="16">
        <f>'[3]24'!C18</f>
        <v>0</v>
      </c>
      <c r="D16" s="16">
        <f>'[3]24'!D18</f>
        <v>0</v>
      </c>
      <c r="E16" s="16">
        <f>'[3]24'!E18</f>
        <v>0</v>
      </c>
      <c r="F16" s="16">
        <f>'[3]24'!F18</f>
        <v>1010</v>
      </c>
      <c r="G16" s="16">
        <f>'[3]24'!G18</f>
        <v>0</v>
      </c>
      <c r="H16" s="17">
        <f t="shared" si="27"/>
        <v>1330</v>
      </c>
      <c r="I16" s="15">
        <f>'[3]24'!J18</f>
        <v>270</v>
      </c>
      <c r="J16" s="16">
        <f>'[3]24'!K18</f>
        <v>0</v>
      </c>
      <c r="K16" s="16">
        <f>'[3]24'!L18</f>
        <v>0</v>
      </c>
      <c r="L16" s="16">
        <f>'[3]24'!M18</f>
        <v>0</v>
      </c>
      <c r="M16" s="16">
        <f>'[3]24'!N18</f>
        <v>0</v>
      </c>
      <c r="N16" s="16">
        <f>'[3]24'!O18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26.06</v>
      </c>
      <c r="AU16" s="8">
        <v>26.06</v>
      </c>
      <c r="AW16" s="203">
        <v>26.99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26.99</v>
      </c>
      <c r="BD16" s="203">
        <v>26.99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26.99</v>
      </c>
      <c r="BL16" s="8">
        <f t="shared" si="21"/>
        <v>26.06</v>
      </c>
      <c r="BM16" s="8">
        <f t="shared" si="22"/>
        <v>26.06</v>
      </c>
      <c r="BN16" s="8">
        <f t="shared" si="23"/>
        <v>26.99</v>
      </c>
      <c r="BO16" s="8">
        <f t="shared" si="24"/>
        <v>26.99</v>
      </c>
      <c r="BP16" s="139">
        <f t="shared" si="25"/>
        <v>-0.92999999999999972</v>
      </c>
      <c r="BQ16" s="139">
        <f t="shared" si="26"/>
        <v>-0.92999999999999972</v>
      </c>
    </row>
    <row r="17" spans="1:69">
      <c r="A17" s="8" t="s">
        <v>59</v>
      </c>
      <c r="B17" s="15">
        <f>'[3]24'!B19</f>
        <v>320</v>
      </c>
      <c r="C17" s="16">
        <f>'[3]24'!C19</f>
        <v>0</v>
      </c>
      <c r="D17" s="16">
        <f>'[3]24'!D19</f>
        <v>0</v>
      </c>
      <c r="E17" s="16">
        <f>'[3]24'!E19</f>
        <v>0</v>
      </c>
      <c r="F17" s="16">
        <f>'[3]24'!F19</f>
        <v>1010</v>
      </c>
      <c r="G17" s="16">
        <f>'[3]24'!G19</f>
        <v>0</v>
      </c>
      <c r="H17" s="17">
        <f t="shared" si="27"/>
        <v>1330</v>
      </c>
      <c r="I17" s="15">
        <f>'[3]24'!J19</f>
        <v>270</v>
      </c>
      <c r="J17" s="16">
        <f>'[3]24'!K19</f>
        <v>0</v>
      </c>
      <c r="K17" s="16">
        <f>'[3]24'!L19</f>
        <v>0</v>
      </c>
      <c r="L17" s="16">
        <f>'[3]24'!M19</f>
        <v>0</v>
      </c>
      <c r="M17" s="16">
        <f>'[3]24'!N19</f>
        <v>0</v>
      </c>
      <c r="N17" s="16">
        <f>'[3]24'!O19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26.06</v>
      </c>
      <c r="AU17" s="8">
        <v>26.06</v>
      </c>
      <c r="AW17" s="203">
        <v>26.99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26.99</v>
      </c>
      <c r="BD17" s="203">
        <v>26.99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26.99</v>
      </c>
      <c r="BL17" s="8">
        <f t="shared" si="21"/>
        <v>26.06</v>
      </c>
      <c r="BM17" s="8">
        <f t="shared" si="22"/>
        <v>26.06</v>
      </c>
      <c r="BN17" s="8">
        <f t="shared" si="23"/>
        <v>26.99</v>
      </c>
      <c r="BO17" s="8">
        <f t="shared" si="24"/>
        <v>26.99</v>
      </c>
      <c r="BP17" s="139">
        <f t="shared" si="25"/>
        <v>-0.92999999999999972</v>
      </c>
      <c r="BQ17" s="139">
        <f t="shared" si="26"/>
        <v>-0.92999999999999972</v>
      </c>
    </row>
    <row r="18" spans="1:69">
      <c r="A18" s="8" t="s">
        <v>60</v>
      </c>
      <c r="B18" s="15">
        <f>'[3]24'!B20</f>
        <v>320</v>
      </c>
      <c r="C18" s="16">
        <f>'[3]24'!C20</f>
        <v>0</v>
      </c>
      <c r="D18" s="16">
        <f>'[3]24'!D20</f>
        <v>0</v>
      </c>
      <c r="E18" s="16">
        <f>'[3]24'!E20</f>
        <v>0</v>
      </c>
      <c r="F18" s="16">
        <f>'[3]24'!F20</f>
        <v>1010</v>
      </c>
      <c r="G18" s="16">
        <f>'[3]24'!G20</f>
        <v>0</v>
      </c>
      <c r="H18" s="17">
        <f t="shared" si="27"/>
        <v>1330</v>
      </c>
      <c r="I18" s="15">
        <f>'[3]24'!J20</f>
        <v>270</v>
      </c>
      <c r="J18" s="16">
        <f>'[3]24'!K20</f>
        <v>0</v>
      </c>
      <c r="K18" s="16">
        <f>'[3]24'!L20</f>
        <v>0</v>
      </c>
      <c r="L18" s="16">
        <f>'[3]24'!M20</f>
        <v>0</v>
      </c>
      <c r="M18" s="16">
        <f>'[3]24'!N20</f>
        <v>0</v>
      </c>
      <c r="N18" s="16">
        <f>'[3]24'!O20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26.06</v>
      </c>
      <c r="AU18" s="8">
        <v>26.06</v>
      </c>
      <c r="AW18" s="203">
        <v>26.99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26.99</v>
      </c>
      <c r="BD18" s="203">
        <v>26.99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26.99</v>
      </c>
      <c r="BL18" s="8">
        <f t="shared" si="21"/>
        <v>26.06</v>
      </c>
      <c r="BM18" s="8">
        <f t="shared" si="22"/>
        <v>26.06</v>
      </c>
      <c r="BN18" s="8">
        <f t="shared" si="23"/>
        <v>26.99</v>
      </c>
      <c r="BO18" s="8">
        <f t="shared" si="24"/>
        <v>26.99</v>
      </c>
      <c r="BP18" s="139">
        <f t="shared" si="25"/>
        <v>-0.92999999999999972</v>
      </c>
      <c r="BQ18" s="139">
        <f t="shared" si="26"/>
        <v>-0.92999999999999972</v>
      </c>
    </row>
    <row r="19" spans="1:69">
      <c r="A19" s="8" t="s">
        <v>61</v>
      </c>
      <c r="B19" s="15">
        <f>'[3]24'!B21</f>
        <v>320</v>
      </c>
      <c r="C19" s="16">
        <f>'[3]24'!C21</f>
        <v>0</v>
      </c>
      <c r="D19" s="16">
        <f>'[3]24'!D21</f>
        <v>0</v>
      </c>
      <c r="E19" s="16">
        <f>'[3]24'!E21</f>
        <v>0</v>
      </c>
      <c r="F19" s="16">
        <f>'[3]24'!F21</f>
        <v>1010</v>
      </c>
      <c r="G19" s="16">
        <f>'[3]24'!G21</f>
        <v>0</v>
      </c>
      <c r="H19" s="17">
        <f t="shared" si="27"/>
        <v>1330</v>
      </c>
      <c r="I19" s="15">
        <f>'[3]24'!J21</f>
        <v>270</v>
      </c>
      <c r="J19" s="16">
        <f>'[3]24'!K21</f>
        <v>0</v>
      </c>
      <c r="K19" s="16">
        <f>'[3]24'!L21</f>
        <v>0</v>
      </c>
      <c r="L19" s="16">
        <f>'[3]24'!M21</f>
        <v>0</v>
      </c>
      <c r="M19" s="16">
        <f>'[3]24'!N21</f>
        <v>0</v>
      </c>
      <c r="N19" s="16">
        <f>'[3]24'!O21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26.06</v>
      </c>
      <c r="AU19" s="8">
        <v>26.06</v>
      </c>
      <c r="AW19" s="203">
        <v>26.99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26.99</v>
      </c>
      <c r="BD19" s="203">
        <v>26.99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26.99</v>
      </c>
      <c r="BL19" s="8">
        <f t="shared" si="21"/>
        <v>26.06</v>
      </c>
      <c r="BM19" s="8">
        <f t="shared" si="22"/>
        <v>26.06</v>
      </c>
      <c r="BN19" s="8">
        <f t="shared" si="23"/>
        <v>26.99</v>
      </c>
      <c r="BO19" s="8">
        <f t="shared" si="24"/>
        <v>26.99</v>
      </c>
      <c r="BP19" s="139">
        <f t="shared" si="25"/>
        <v>-0.92999999999999972</v>
      </c>
      <c r="BQ19" s="139">
        <f t="shared" si="26"/>
        <v>-0.92999999999999972</v>
      </c>
    </row>
    <row r="20" spans="1:69">
      <c r="A20" s="8" t="s">
        <v>62</v>
      </c>
      <c r="B20" s="15">
        <f>'[3]24'!B22</f>
        <v>320</v>
      </c>
      <c r="C20" s="16">
        <f>'[3]24'!C22</f>
        <v>0</v>
      </c>
      <c r="D20" s="16">
        <f>'[3]24'!D22</f>
        <v>0</v>
      </c>
      <c r="E20" s="16">
        <f>'[3]24'!E22</f>
        <v>0</v>
      </c>
      <c r="F20" s="16">
        <f>'[3]24'!F22</f>
        <v>1010</v>
      </c>
      <c r="G20" s="16">
        <f>'[3]24'!G22</f>
        <v>0</v>
      </c>
      <c r="H20" s="17">
        <f t="shared" si="27"/>
        <v>1330</v>
      </c>
      <c r="I20" s="15">
        <f>'[3]24'!J22</f>
        <v>270</v>
      </c>
      <c r="J20" s="16">
        <f>'[3]24'!K22</f>
        <v>0</v>
      </c>
      <c r="K20" s="16">
        <f>'[3]24'!L22</f>
        <v>0</v>
      </c>
      <c r="L20" s="16">
        <f>'[3]24'!M22</f>
        <v>0</v>
      </c>
      <c r="M20" s="16">
        <f>'[3]24'!N22</f>
        <v>0</v>
      </c>
      <c r="N20" s="16">
        <f>'[3]24'!O22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26.06</v>
      </c>
      <c r="AU20" s="8">
        <v>26.06</v>
      </c>
      <c r="AW20" s="203">
        <v>26.99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26.99</v>
      </c>
      <c r="BD20" s="203">
        <v>26.99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26.99</v>
      </c>
      <c r="BL20" s="8">
        <f t="shared" si="21"/>
        <v>26.06</v>
      </c>
      <c r="BM20" s="8">
        <f t="shared" si="22"/>
        <v>26.06</v>
      </c>
      <c r="BN20" s="8">
        <f t="shared" si="23"/>
        <v>26.99</v>
      </c>
      <c r="BO20" s="8">
        <f t="shared" si="24"/>
        <v>26.99</v>
      </c>
      <c r="BP20" s="139">
        <f t="shared" si="25"/>
        <v>-0.92999999999999972</v>
      </c>
      <c r="BQ20" s="139">
        <f t="shared" si="26"/>
        <v>-0.92999999999999972</v>
      </c>
    </row>
    <row r="21" spans="1:69">
      <c r="A21" s="8" t="s">
        <v>63</v>
      </c>
      <c r="B21" s="15">
        <f>'[3]24'!B23</f>
        <v>320</v>
      </c>
      <c r="C21" s="16">
        <f>'[3]24'!C23</f>
        <v>0</v>
      </c>
      <c r="D21" s="16">
        <f>'[3]24'!D23</f>
        <v>0</v>
      </c>
      <c r="E21" s="16">
        <f>'[3]24'!E23</f>
        <v>0</v>
      </c>
      <c r="F21" s="16">
        <f>'[3]24'!F23</f>
        <v>1010</v>
      </c>
      <c r="G21" s="16">
        <f>'[3]24'!G23</f>
        <v>0</v>
      </c>
      <c r="H21" s="17">
        <f t="shared" si="27"/>
        <v>1330</v>
      </c>
      <c r="I21" s="15">
        <f>'[3]24'!J23</f>
        <v>270</v>
      </c>
      <c r="J21" s="16">
        <f>'[3]24'!K23</f>
        <v>0</v>
      </c>
      <c r="K21" s="16">
        <f>'[3]24'!L23</f>
        <v>0</v>
      </c>
      <c r="L21" s="16">
        <f>'[3]24'!M23</f>
        <v>0</v>
      </c>
      <c r="M21" s="16">
        <f>'[3]24'!N23</f>
        <v>0</v>
      </c>
      <c r="N21" s="16">
        <f>'[3]24'!O23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26.06</v>
      </c>
      <c r="AU21" s="8">
        <v>26.06</v>
      </c>
      <c r="AW21" s="203">
        <v>26.99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26.99</v>
      </c>
      <c r="BD21" s="203">
        <v>26.99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26.99</v>
      </c>
      <c r="BL21" s="8">
        <f t="shared" si="21"/>
        <v>26.06</v>
      </c>
      <c r="BM21" s="8">
        <f t="shared" si="22"/>
        <v>26.06</v>
      </c>
      <c r="BN21" s="8">
        <f t="shared" si="23"/>
        <v>26.99</v>
      </c>
      <c r="BO21" s="8">
        <f t="shared" si="24"/>
        <v>26.99</v>
      </c>
      <c r="BP21" s="139">
        <f t="shared" si="25"/>
        <v>-0.92999999999999972</v>
      </c>
      <c r="BQ21" s="139">
        <f t="shared" si="26"/>
        <v>-0.92999999999999972</v>
      </c>
    </row>
    <row r="22" spans="1:69">
      <c r="A22" s="8" t="s">
        <v>64</v>
      </c>
      <c r="B22" s="15">
        <f>'[3]24'!B24</f>
        <v>320</v>
      </c>
      <c r="C22" s="16">
        <f>'[3]24'!C24</f>
        <v>0</v>
      </c>
      <c r="D22" s="16">
        <f>'[3]24'!D24</f>
        <v>0</v>
      </c>
      <c r="E22" s="16">
        <f>'[3]24'!E24</f>
        <v>0</v>
      </c>
      <c r="F22" s="16">
        <f>'[3]24'!F24</f>
        <v>1010</v>
      </c>
      <c r="G22" s="16">
        <f>'[3]24'!G24</f>
        <v>0</v>
      </c>
      <c r="H22" s="17">
        <f t="shared" si="27"/>
        <v>1330</v>
      </c>
      <c r="I22" s="15">
        <f>'[3]24'!J24</f>
        <v>270</v>
      </c>
      <c r="J22" s="16">
        <f>'[3]24'!K24</f>
        <v>0</v>
      </c>
      <c r="K22" s="16">
        <f>'[3]24'!L24</f>
        <v>0</v>
      </c>
      <c r="L22" s="16">
        <f>'[3]24'!M24</f>
        <v>0</v>
      </c>
      <c r="M22" s="16">
        <f>'[3]24'!N24</f>
        <v>0</v>
      </c>
      <c r="N22" s="16">
        <f>'[3]24'!O24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26.06</v>
      </c>
      <c r="AU22" s="8">
        <v>26.06</v>
      </c>
      <c r="AW22" s="203">
        <v>26.99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26.99</v>
      </c>
      <c r="BD22" s="203">
        <v>26.99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26.99</v>
      </c>
      <c r="BL22" s="8">
        <f t="shared" si="21"/>
        <v>26.06</v>
      </c>
      <c r="BM22" s="8">
        <f t="shared" si="22"/>
        <v>26.06</v>
      </c>
      <c r="BN22" s="8">
        <f t="shared" si="23"/>
        <v>26.99</v>
      </c>
      <c r="BO22" s="8">
        <f t="shared" si="24"/>
        <v>26.99</v>
      </c>
      <c r="BP22" s="139">
        <f t="shared" si="25"/>
        <v>-0.92999999999999972</v>
      </c>
      <c r="BQ22" s="139">
        <f t="shared" si="26"/>
        <v>-0.92999999999999972</v>
      </c>
    </row>
    <row r="23" spans="1:69">
      <c r="A23" s="8" t="s">
        <v>65</v>
      </c>
      <c r="B23" s="15">
        <f>'[3]24'!B25</f>
        <v>320</v>
      </c>
      <c r="C23" s="16">
        <f>'[3]24'!C25</f>
        <v>0</v>
      </c>
      <c r="D23" s="16">
        <f>'[3]24'!D25</f>
        <v>0</v>
      </c>
      <c r="E23" s="16">
        <f>'[3]24'!E25</f>
        <v>0</v>
      </c>
      <c r="F23" s="16">
        <f>'[3]24'!F25</f>
        <v>1010</v>
      </c>
      <c r="G23" s="16">
        <f>'[3]24'!G25</f>
        <v>0</v>
      </c>
      <c r="H23" s="17">
        <f t="shared" si="27"/>
        <v>1330</v>
      </c>
      <c r="I23" s="15">
        <f>'[3]24'!J25</f>
        <v>270</v>
      </c>
      <c r="J23" s="16">
        <f>'[3]24'!K25</f>
        <v>0</v>
      </c>
      <c r="K23" s="16">
        <f>'[3]24'!L25</f>
        <v>0</v>
      </c>
      <c r="L23" s="16">
        <f>'[3]24'!M25</f>
        <v>0</v>
      </c>
      <c r="M23" s="16">
        <f>'[3]24'!N25</f>
        <v>0</v>
      </c>
      <c r="N23" s="16">
        <f>'[3]24'!O25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26.06</v>
      </c>
      <c r="AU23" s="8">
        <v>26.06</v>
      </c>
      <c r="AW23" s="203">
        <v>26.99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26.99</v>
      </c>
      <c r="BD23" s="203">
        <v>26.99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26.99</v>
      </c>
      <c r="BL23" s="8">
        <f t="shared" si="21"/>
        <v>26.06</v>
      </c>
      <c r="BM23" s="8">
        <f t="shared" si="22"/>
        <v>26.06</v>
      </c>
      <c r="BN23" s="8">
        <f t="shared" si="23"/>
        <v>26.99</v>
      </c>
      <c r="BO23" s="8">
        <f t="shared" si="24"/>
        <v>26.99</v>
      </c>
      <c r="BP23" s="139">
        <f t="shared" si="25"/>
        <v>-0.92999999999999972</v>
      </c>
      <c r="BQ23" s="139">
        <f t="shared" si="26"/>
        <v>-0.92999999999999972</v>
      </c>
    </row>
    <row r="24" spans="1:69">
      <c r="A24" s="8" t="s">
        <v>66</v>
      </c>
      <c r="B24" s="15">
        <f>'[3]24'!B26</f>
        <v>320</v>
      </c>
      <c r="C24" s="16">
        <f>'[3]24'!C26</f>
        <v>0</v>
      </c>
      <c r="D24" s="16">
        <f>'[3]24'!D26</f>
        <v>0</v>
      </c>
      <c r="E24" s="16">
        <f>'[3]24'!E26</f>
        <v>0</v>
      </c>
      <c r="F24" s="16">
        <f>'[3]24'!F26</f>
        <v>1010</v>
      </c>
      <c r="G24" s="16">
        <f>'[3]24'!G26</f>
        <v>0</v>
      </c>
      <c r="H24" s="17">
        <f t="shared" si="27"/>
        <v>1330</v>
      </c>
      <c r="I24" s="15">
        <f>'[3]24'!J26</f>
        <v>270</v>
      </c>
      <c r="J24" s="16">
        <f>'[3]24'!K26</f>
        <v>0</v>
      </c>
      <c r="K24" s="16">
        <f>'[3]24'!L26</f>
        <v>0</v>
      </c>
      <c r="L24" s="16">
        <f>'[3]24'!M26</f>
        <v>0</v>
      </c>
      <c r="M24" s="16">
        <f>'[3]24'!N26</f>
        <v>0</v>
      </c>
      <c r="N24" s="16">
        <f>'[3]24'!O26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26.06</v>
      </c>
      <c r="AU24" s="8">
        <v>26.06</v>
      </c>
      <c r="AW24" s="203">
        <v>26.99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26.99</v>
      </c>
      <c r="BD24" s="203">
        <v>26.99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26.99</v>
      </c>
      <c r="BL24" s="8">
        <f t="shared" si="21"/>
        <v>26.06</v>
      </c>
      <c r="BM24" s="8">
        <f t="shared" si="22"/>
        <v>26.06</v>
      </c>
      <c r="BN24" s="8">
        <f t="shared" si="23"/>
        <v>26.99</v>
      </c>
      <c r="BO24" s="8">
        <f t="shared" si="24"/>
        <v>26.99</v>
      </c>
      <c r="BP24" s="139">
        <f t="shared" si="25"/>
        <v>-0.92999999999999972</v>
      </c>
      <c r="BQ24" s="139">
        <f t="shared" si="26"/>
        <v>-0.92999999999999972</v>
      </c>
    </row>
    <row r="25" spans="1:69">
      <c r="A25" s="8" t="s">
        <v>67</v>
      </c>
      <c r="B25" s="15">
        <f>'[3]24'!B27</f>
        <v>320</v>
      </c>
      <c r="C25" s="16">
        <f>'[3]24'!C27</f>
        <v>0</v>
      </c>
      <c r="D25" s="16">
        <f>'[3]24'!D27</f>
        <v>0</v>
      </c>
      <c r="E25" s="16">
        <f>'[3]24'!E27</f>
        <v>0</v>
      </c>
      <c r="F25" s="16">
        <f>'[3]24'!F27</f>
        <v>1010</v>
      </c>
      <c r="G25" s="16">
        <f>'[3]24'!G27</f>
        <v>0</v>
      </c>
      <c r="H25" s="17">
        <f t="shared" si="27"/>
        <v>1330</v>
      </c>
      <c r="I25" s="15">
        <f>'[3]24'!J27</f>
        <v>270</v>
      </c>
      <c r="J25" s="16">
        <f>'[3]24'!K27</f>
        <v>0</v>
      </c>
      <c r="K25" s="16">
        <f>'[3]24'!L27</f>
        <v>0</v>
      </c>
      <c r="L25" s="16">
        <f>'[3]24'!M27</f>
        <v>0</v>
      </c>
      <c r="M25" s="16">
        <f>'[3]24'!N27</f>
        <v>0</v>
      </c>
      <c r="N25" s="16">
        <f>'[3]24'!O27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26.06</v>
      </c>
      <c r="AU25" s="8">
        <v>26.06</v>
      </c>
      <c r="AW25" s="203">
        <v>26.99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26.99</v>
      </c>
      <c r="BD25" s="203">
        <v>26.99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26.99</v>
      </c>
      <c r="BL25" s="8">
        <f t="shared" si="21"/>
        <v>26.06</v>
      </c>
      <c r="BM25" s="8">
        <f t="shared" si="22"/>
        <v>26.06</v>
      </c>
      <c r="BN25" s="8">
        <f t="shared" si="23"/>
        <v>26.99</v>
      </c>
      <c r="BO25" s="8">
        <f t="shared" si="24"/>
        <v>26.99</v>
      </c>
      <c r="BP25" s="139">
        <f t="shared" si="25"/>
        <v>-0.92999999999999972</v>
      </c>
      <c r="BQ25" s="139">
        <f t="shared" si="26"/>
        <v>-0.92999999999999972</v>
      </c>
    </row>
    <row r="26" spans="1:69">
      <c r="A26" s="8" t="s">
        <v>68</v>
      </c>
      <c r="B26" s="15">
        <f>'[3]24'!B28</f>
        <v>320</v>
      </c>
      <c r="C26" s="16">
        <f>'[3]24'!C28</f>
        <v>0</v>
      </c>
      <c r="D26" s="16">
        <f>'[3]24'!D28</f>
        <v>0</v>
      </c>
      <c r="E26" s="16">
        <f>'[3]24'!E28</f>
        <v>0</v>
      </c>
      <c r="F26" s="16">
        <f>'[3]24'!F28</f>
        <v>1010</v>
      </c>
      <c r="G26" s="16">
        <f>'[3]24'!G28</f>
        <v>0</v>
      </c>
      <c r="H26" s="17">
        <f t="shared" si="27"/>
        <v>1330</v>
      </c>
      <c r="I26" s="15">
        <f>'[3]24'!J28</f>
        <v>270</v>
      </c>
      <c r="J26" s="16">
        <f>'[3]24'!K28</f>
        <v>0</v>
      </c>
      <c r="K26" s="16">
        <f>'[3]24'!L28</f>
        <v>0</v>
      </c>
      <c r="L26" s="16">
        <f>'[3]24'!M28</f>
        <v>0</v>
      </c>
      <c r="M26" s="16">
        <f>'[3]24'!N28</f>
        <v>0</v>
      </c>
      <c r="N26" s="16">
        <f>'[3]24'!O28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26.06</v>
      </c>
      <c r="AU26" s="8">
        <v>26.06</v>
      </c>
      <c r="AW26" s="203">
        <v>26.99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26.99</v>
      </c>
      <c r="BD26" s="203">
        <v>26.99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26.99</v>
      </c>
      <c r="BL26" s="8">
        <f t="shared" si="21"/>
        <v>26.06</v>
      </c>
      <c r="BM26" s="8">
        <f t="shared" si="22"/>
        <v>26.06</v>
      </c>
      <c r="BN26" s="8">
        <f t="shared" si="23"/>
        <v>26.99</v>
      </c>
      <c r="BO26" s="8">
        <f t="shared" si="24"/>
        <v>26.99</v>
      </c>
      <c r="BP26" s="139">
        <f t="shared" si="25"/>
        <v>-0.92999999999999972</v>
      </c>
      <c r="BQ26" s="139">
        <f t="shared" si="26"/>
        <v>-0.92999999999999972</v>
      </c>
    </row>
    <row r="27" spans="1:69">
      <c r="A27" s="8" t="s">
        <v>69</v>
      </c>
      <c r="B27" s="15">
        <f>'[3]24'!B29</f>
        <v>320</v>
      </c>
      <c r="C27" s="16">
        <f>'[3]24'!C29</f>
        <v>0</v>
      </c>
      <c r="D27" s="16">
        <f>'[3]24'!D29</f>
        <v>0</v>
      </c>
      <c r="E27" s="16">
        <f>'[3]24'!E29</f>
        <v>0</v>
      </c>
      <c r="F27" s="16">
        <f>'[3]24'!F29</f>
        <v>1010</v>
      </c>
      <c r="G27" s="16">
        <f>'[3]24'!G29</f>
        <v>0</v>
      </c>
      <c r="H27" s="17">
        <f t="shared" si="27"/>
        <v>1330</v>
      </c>
      <c r="I27" s="15">
        <f>'[3]24'!J29</f>
        <v>270</v>
      </c>
      <c r="J27" s="16">
        <f>'[3]24'!K29</f>
        <v>0</v>
      </c>
      <c r="K27" s="16">
        <f>'[3]24'!L29</f>
        <v>0</v>
      </c>
      <c r="L27" s="16">
        <f>'[3]24'!M29</f>
        <v>0</v>
      </c>
      <c r="M27" s="16">
        <f>'[3]24'!N29</f>
        <v>0</v>
      </c>
      <c r="N27" s="16">
        <f>'[3]24'!O29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26.12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26.12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211.88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211.88</v>
      </c>
      <c r="AT27" s="8">
        <v>25.22</v>
      </c>
      <c r="AU27" s="8">
        <v>30.9</v>
      </c>
      <c r="AW27" s="203">
        <v>26.12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26.12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25.22</v>
      </c>
      <c r="BM27" s="8">
        <f t="shared" si="22"/>
        <v>30.9</v>
      </c>
      <c r="BN27" s="8">
        <f t="shared" si="23"/>
        <v>26.12</v>
      </c>
      <c r="BO27" s="8">
        <f t="shared" si="24"/>
        <v>32</v>
      </c>
      <c r="BP27" s="139">
        <f t="shared" si="25"/>
        <v>-0.90000000000000213</v>
      </c>
      <c r="BQ27" s="139">
        <f t="shared" si="26"/>
        <v>-1.1000000000000014</v>
      </c>
    </row>
    <row r="28" spans="1:69">
      <c r="A28" s="8" t="s">
        <v>70</v>
      </c>
      <c r="B28" s="15">
        <f>'[3]24'!B30</f>
        <v>320</v>
      </c>
      <c r="C28" s="16">
        <f>'[3]24'!C30</f>
        <v>0</v>
      </c>
      <c r="D28" s="16">
        <f>'[3]24'!D30</f>
        <v>0</v>
      </c>
      <c r="E28" s="16">
        <f>'[3]24'!E30</f>
        <v>0</v>
      </c>
      <c r="F28" s="16">
        <f>'[3]24'!F30</f>
        <v>1010</v>
      </c>
      <c r="G28" s="16">
        <f>'[3]24'!G30</f>
        <v>0</v>
      </c>
      <c r="H28" s="17">
        <f t="shared" si="27"/>
        <v>1330</v>
      </c>
      <c r="I28" s="15">
        <f>'[3]24'!J30</f>
        <v>270</v>
      </c>
      <c r="J28" s="16">
        <f>'[3]24'!K30</f>
        <v>0</v>
      </c>
      <c r="K28" s="16">
        <f>'[3]24'!L30</f>
        <v>0</v>
      </c>
      <c r="L28" s="16">
        <f>'[3]24'!M30</f>
        <v>0</v>
      </c>
      <c r="M28" s="16">
        <f>'[3]24'!N30</f>
        <v>0</v>
      </c>
      <c r="N28" s="16">
        <f>'[3]24'!O30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26.12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26.12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211.88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211.88</v>
      </c>
      <c r="AT28" s="8">
        <v>25.22</v>
      </c>
      <c r="AU28" s="8">
        <v>30.9</v>
      </c>
      <c r="AW28" s="203">
        <v>26.12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26.12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25.22</v>
      </c>
      <c r="BM28" s="8">
        <f t="shared" si="22"/>
        <v>30.9</v>
      </c>
      <c r="BN28" s="8">
        <f t="shared" si="23"/>
        <v>26.12</v>
      </c>
      <c r="BO28" s="8">
        <f t="shared" si="24"/>
        <v>32</v>
      </c>
      <c r="BP28" s="139">
        <f t="shared" si="25"/>
        <v>-0.90000000000000213</v>
      </c>
      <c r="BQ28" s="139">
        <f t="shared" si="26"/>
        <v>-1.1000000000000014</v>
      </c>
    </row>
    <row r="29" spans="1:69">
      <c r="A29" s="8" t="s">
        <v>71</v>
      </c>
      <c r="B29" s="15">
        <f>'[3]24'!B31</f>
        <v>320</v>
      </c>
      <c r="C29" s="16">
        <f>'[3]24'!C31</f>
        <v>0</v>
      </c>
      <c r="D29" s="16">
        <f>'[3]24'!D31</f>
        <v>0</v>
      </c>
      <c r="E29" s="16">
        <f>'[3]24'!E31</f>
        <v>0</v>
      </c>
      <c r="F29" s="16">
        <f>'[3]24'!F31</f>
        <v>1010</v>
      </c>
      <c r="G29" s="16">
        <f>'[3]24'!G31</f>
        <v>0</v>
      </c>
      <c r="H29" s="17">
        <f t="shared" si="27"/>
        <v>1330</v>
      </c>
      <c r="I29" s="15">
        <f>'[3]24'!J31</f>
        <v>270</v>
      </c>
      <c r="J29" s="16">
        <f>'[3]24'!K31</f>
        <v>0</v>
      </c>
      <c r="K29" s="16">
        <f>'[3]24'!L31</f>
        <v>0</v>
      </c>
      <c r="L29" s="16">
        <f>'[3]24'!M31</f>
        <v>0</v>
      </c>
      <c r="M29" s="16">
        <f>'[3]24'!N31</f>
        <v>0</v>
      </c>
      <c r="N29" s="16">
        <f>'[3]24'!O31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26.12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26.12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211.88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211.88</v>
      </c>
      <c r="AT29" s="8">
        <v>25.22</v>
      </c>
      <c r="AU29" s="8">
        <v>30.9</v>
      </c>
      <c r="AW29" s="203">
        <v>26.12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26.12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25.22</v>
      </c>
      <c r="BM29" s="8">
        <f t="shared" si="22"/>
        <v>30.9</v>
      </c>
      <c r="BN29" s="8">
        <f t="shared" si="23"/>
        <v>26.12</v>
      </c>
      <c r="BO29" s="8">
        <f t="shared" si="24"/>
        <v>32</v>
      </c>
      <c r="BP29" s="139">
        <f t="shared" si="25"/>
        <v>-0.90000000000000213</v>
      </c>
      <c r="BQ29" s="139">
        <f t="shared" si="26"/>
        <v>-1.1000000000000014</v>
      </c>
    </row>
    <row r="30" spans="1:69">
      <c r="A30" s="8" t="s">
        <v>72</v>
      </c>
      <c r="B30" s="15">
        <f>'[3]24'!B32</f>
        <v>320</v>
      </c>
      <c r="C30" s="16">
        <f>'[3]24'!C32</f>
        <v>0</v>
      </c>
      <c r="D30" s="16">
        <f>'[3]24'!D32</f>
        <v>0</v>
      </c>
      <c r="E30" s="16">
        <f>'[3]24'!E32</f>
        <v>0</v>
      </c>
      <c r="F30" s="16">
        <f>'[3]24'!F32</f>
        <v>1010</v>
      </c>
      <c r="G30" s="16">
        <f>'[3]24'!G32</f>
        <v>0</v>
      </c>
      <c r="H30" s="17">
        <f t="shared" si="27"/>
        <v>1330</v>
      </c>
      <c r="I30" s="15">
        <f>'[3]24'!J32</f>
        <v>270</v>
      </c>
      <c r="J30" s="16">
        <f>'[3]24'!K32</f>
        <v>0</v>
      </c>
      <c r="K30" s="16">
        <f>'[3]24'!L32</f>
        <v>0</v>
      </c>
      <c r="L30" s="16">
        <f>'[3]24'!M32</f>
        <v>0</v>
      </c>
      <c r="M30" s="16">
        <f>'[3]24'!N32</f>
        <v>0</v>
      </c>
      <c r="N30" s="16">
        <f>'[3]24'!O32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26.12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26.12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211.88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211.88</v>
      </c>
      <c r="AT30" s="8">
        <v>25.22</v>
      </c>
      <c r="AU30" s="8">
        <v>30.9</v>
      </c>
      <c r="AW30" s="203">
        <v>26.12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26.12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25.22</v>
      </c>
      <c r="BM30" s="8">
        <f t="shared" si="22"/>
        <v>30.9</v>
      </c>
      <c r="BN30" s="8">
        <f t="shared" si="23"/>
        <v>26.12</v>
      </c>
      <c r="BO30" s="8">
        <f t="shared" si="24"/>
        <v>32</v>
      </c>
      <c r="BP30" s="139">
        <f t="shared" si="25"/>
        <v>-0.90000000000000213</v>
      </c>
      <c r="BQ30" s="139">
        <f t="shared" si="26"/>
        <v>-1.1000000000000014</v>
      </c>
    </row>
    <row r="31" spans="1:69">
      <c r="A31" s="8" t="s">
        <v>73</v>
      </c>
      <c r="B31" s="15">
        <f>'[3]24'!B33</f>
        <v>320</v>
      </c>
      <c r="C31" s="16">
        <f>'[3]24'!C33</f>
        <v>0</v>
      </c>
      <c r="D31" s="16">
        <f>'[3]24'!D33</f>
        <v>0</v>
      </c>
      <c r="E31" s="16">
        <f>'[3]24'!E33</f>
        <v>0</v>
      </c>
      <c r="F31" s="16">
        <f>'[3]24'!F33</f>
        <v>1010</v>
      </c>
      <c r="G31" s="16">
        <f>'[3]24'!G33</f>
        <v>0</v>
      </c>
      <c r="H31" s="17">
        <f t="shared" si="27"/>
        <v>1330</v>
      </c>
      <c r="I31" s="15">
        <f>'[3]24'!J33</f>
        <v>270</v>
      </c>
      <c r="J31" s="16">
        <f>'[3]24'!K33</f>
        <v>0</v>
      </c>
      <c r="K31" s="16">
        <f>'[3]24'!L33</f>
        <v>0</v>
      </c>
      <c r="L31" s="16">
        <f>'[3]24'!M33</f>
        <v>0</v>
      </c>
      <c r="M31" s="16">
        <f>'[3]24'!N33</f>
        <v>0</v>
      </c>
      <c r="N31" s="16">
        <f>'[3]24'!O33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26.12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26.12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211.88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211.88</v>
      </c>
      <c r="AT31" s="8">
        <v>25.22</v>
      </c>
      <c r="AU31" s="8">
        <v>30.9</v>
      </c>
      <c r="AW31" s="203">
        <v>26.12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26.12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25.22</v>
      </c>
      <c r="BM31" s="8">
        <f t="shared" si="22"/>
        <v>30.9</v>
      </c>
      <c r="BN31" s="8">
        <f t="shared" si="23"/>
        <v>26.12</v>
      </c>
      <c r="BO31" s="8">
        <f t="shared" si="24"/>
        <v>32</v>
      </c>
      <c r="BP31" s="139">
        <f t="shared" si="25"/>
        <v>-0.90000000000000213</v>
      </c>
      <c r="BQ31" s="139">
        <f t="shared" si="26"/>
        <v>-1.1000000000000014</v>
      </c>
    </row>
    <row r="32" spans="1:69">
      <c r="A32" s="8" t="s">
        <v>74</v>
      </c>
      <c r="B32" s="15">
        <f>'[3]24'!B34</f>
        <v>320</v>
      </c>
      <c r="C32" s="16">
        <f>'[3]24'!C34</f>
        <v>0</v>
      </c>
      <c r="D32" s="16">
        <f>'[3]24'!D34</f>
        <v>0</v>
      </c>
      <c r="E32" s="16">
        <f>'[3]24'!E34</f>
        <v>0</v>
      </c>
      <c r="F32" s="16">
        <f>'[3]24'!F34</f>
        <v>1010</v>
      </c>
      <c r="G32" s="16">
        <f>'[3]24'!G34</f>
        <v>0</v>
      </c>
      <c r="H32" s="17">
        <f t="shared" si="27"/>
        <v>1330</v>
      </c>
      <c r="I32" s="15">
        <f>'[3]24'!J34</f>
        <v>270</v>
      </c>
      <c r="J32" s="16">
        <f>'[3]24'!K34</f>
        <v>0</v>
      </c>
      <c r="K32" s="16">
        <f>'[3]24'!L34</f>
        <v>0</v>
      </c>
      <c r="L32" s="16">
        <f>'[3]24'!M34</f>
        <v>0</v>
      </c>
      <c r="M32" s="16">
        <f>'[3]24'!N34</f>
        <v>0</v>
      </c>
      <c r="N32" s="16">
        <f>'[3]24'!O34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26.12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26.12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211.88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211.88</v>
      </c>
      <c r="AT32" s="8">
        <v>25.22</v>
      </c>
      <c r="AU32" s="8">
        <v>30.9</v>
      </c>
      <c r="AW32" s="203">
        <v>26.12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26.12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25.22</v>
      </c>
      <c r="BM32" s="8">
        <f t="shared" si="22"/>
        <v>30.9</v>
      </c>
      <c r="BN32" s="8">
        <f t="shared" si="23"/>
        <v>26.12</v>
      </c>
      <c r="BO32" s="8">
        <f t="shared" si="24"/>
        <v>32</v>
      </c>
      <c r="BP32" s="139">
        <f t="shared" si="25"/>
        <v>-0.90000000000000213</v>
      </c>
      <c r="BQ32" s="139">
        <f t="shared" si="26"/>
        <v>-1.1000000000000014</v>
      </c>
    </row>
    <row r="33" spans="1:69">
      <c r="A33" s="8" t="s">
        <v>75</v>
      </c>
      <c r="B33" s="15">
        <f>'[3]24'!B35</f>
        <v>320</v>
      </c>
      <c r="C33" s="16">
        <f>'[3]24'!C35</f>
        <v>0</v>
      </c>
      <c r="D33" s="16">
        <f>'[3]24'!D35</f>
        <v>0</v>
      </c>
      <c r="E33" s="16">
        <f>'[3]24'!E35</f>
        <v>0</v>
      </c>
      <c r="F33" s="16">
        <f>'[3]24'!F35</f>
        <v>1010</v>
      </c>
      <c r="G33" s="16">
        <f>'[3]24'!G35</f>
        <v>0</v>
      </c>
      <c r="H33" s="17">
        <f t="shared" si="27"/>
        <v>1330</v>
      </c>
      <c r="I33" s="15">
        <f>'[3]24'!J35</f>
        <v>270</v>
      </c>
      <c r="J33" s="16">
        <f>'[3]24'!K35</f>
        <v>0</v>
      </c>
      <c r="K33" s="16">
        <f>'[3]24'!L35</f>
        <v>0</v>
      </c>
      <c r="L33" s="16">
        <f>'[3]24'!M35</f>
        <v>0</v>
      </c>
      <c r="M33" s="16">
        <f>'[3]24'!N35</f>
        <v>0</v>
      </c>
      <c r="N33" s="16">
        <f>'[3]24'!O35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26.12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26.12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211.88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211.88</v>
      </c>
      <c r="AT33" s="8">
        <v>25.22</v>
      </c>
      <c r="AU33" s="8">
        <v>30.9</v>
      </c>
      <c r="AW33" s="203">
        <v>26.12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26.12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25.22</v>
      </c>
      <c r="BM33" s="8">
        <f t="shared" si="22"/>
        <v>30.9</v>
      </c>
      <c r="BN33" s="8">
        <f t="shared" si="23"/>
        <v>26.12</v>
      </c>
      <c r="BO33" s="8">
        <f t="shared" si="24"/>
        <v>32</v>
      </c>
      <c r="BP33" s="139">
        <f t="shared" si="25"/>
        <v>-0.90000000000000213</v>
      </c>
      <c r="BQ33" s="139">
        <f t="shared" si="26"/>
        <v>-1.1000000000000014</v>
      </c>
    </row>
    <row r="34" spans="1:69">
      <c r="A34" s="8" t="s">
        <v>76</v>
      </c>
      <c r="B34" s="15">
        <f>'[3]24'!B36</f>
        <v>320</v>
      </c>
      <c r="C34" s="16">
        <f>'[3]24'!C36</f>
        <v>0</v>
      </c>
      <c r="D34" s="16">
        <f>'[3]24'!D36</f>
        <v>0</v>
      </c>
      <c r="E34" s="16">
        <f>'[3]24'!E36</f>
        <v>0</v>
      </c>
      <c r="F34" s="16">
        <f>'[3]24'!F36</f>
        <v>1010</v>
      </c>
      <c r="G34" s="16">
        <f>'[3]24'!G36</f>
        <v>0</v>
      </c>
      <c r="H34" s="17">
        <f t="shared" si="27"/>
        <v>1330</v>
      </c>
      <c r="I34" s="15">
        <f>'[3]24'!J36</f>
        <v>270</v>
      </c>
      <c r="J34" s="16">
        <f>'[3]24'!K36</f>
        <v>0</v>
      </c>
      <c r="K34" s="16">
        <f>'[3]24'!L36</f>
        <v>0</v>
      </c>
      <c r="L34" s="16">
        <f>'[3]24'!M36</f>
        <v>0</v>
      </c>
      <c r="M34" s="16">
        <f>'[3]24'!N36</f>
        <v>0</v>
      </c>
      <c r="N34" s="16">
        <f>'[3]24'!O36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26.12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26.12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211.88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211.88</v>
      </c>
      <c r="AT34" s="8">
        <v>25.22</v>
      </c>
      <c r="AU34" s="8">
        <v>30.9</v>
      </c>
      <c r="AW34" s="203">
        <v>26.12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26.12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25.22</v>
      </c>
      <c r="BM34" s="8">
        <f t="shared" si="22"/>
        <v>30.9</v>
      </c>
      <c r="BN34" s="8">
        <f t="shared" si="23"/>
        <v>26.12</v>
      </c>
      <c r="BO34" s="8">
        <f t="shared" si="24"/>
        <v>32</v>
      </c>
      <c r="BP34" s="139">
        <f t="shared" si="25"/>
        <v>-0.90000000000000213</v>
      </c>
      <c r="BQ34" s="139">
        <f t="shared" si="26"/>
        <v>-1.1000000000000014</v>
      </c>
    </row>
    <row r="35" spans="1:69">
      <c r="A35" s="8" t="s">
        <v>77</v>
      </c>
      <c r="B35" s="15">
        <f>'[3]24'!B37</f>
        <v>320</v>
      </c>
      <c r="C35" s="16">
        <f>'[3]24'!C37</f>
        <v>0</v>
      </c>
      <c r="D35" s="16">
        <f>'[3]24'!D37</f>
        <v>0</v>
      </c>
      <c r="E35" s="16">
        <f>'[3]24'!E37</f>
        <v>0</v>
      </c>
      <c r="F35" s="16">
        <f>'[3]24'!F37</f>
        <v>1010</v>
      </c>
      <c r="G35" s="16">
        <f>'[3]24'!G37</f>
        <v>0</v>
      </c>
      <c r="H35" s="17">
        <f t="shared" si="27"/>
        <v>1330</v>
      </c>
      <c r="I35" s="15">
        <f>'[3]24'!J37</f>
        <v>270</v>
      </c>
      <c r="J35" s="16">
        <f>'[3]24'!K37</f>
        <v>0</v>
      </c>
      <c r="K35" s="16">
        <f>'[3]24'!L37</f>
        <v>0</v>
      </c>
      <c r="L35" s="16">
        <f>'[3]24'!M37</f>
        <v>0</v>
      </c>
      <c r="M35" s="16">
        <f>'[3]24'!N37</f>
        <v>0</v>
      </c>
      <c r="N35" s="16">
        <f>'[3]24'!O37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26.12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26.12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211.88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211.88</v>
      </c>
      <c r="AT35" s="8">
        <v>25.22</v>
      </c>
      <c r="AU35" s="8">
        <v>30.9</v>
      </c>
      <c r="AW35" s="203">
        <v>26.12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26.12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25.22</v>
      </c>
      <c r="BM35" s="8">
        <f t="shared" si="22"/>
        <v>30.9</v>
      </c>
      <c r="BN35" s="8">
        <f t="shared" si="23"/>
        <v>26.12</v>
      </c>
      <c r="BO35" s="8">
        <f t="shared" si="24"/>
        <v>32</v>
      </c>
      <c r="BP35" s="139">
        <f t="shared" si="25"/>
        <v>-0.90000000000000213</v>
      </c>
      <c r="BQ35" s="139">
        <f t="shared" si="26"/>
        <v>-1.1000000000000014</v>
      </c>
    </row>
    <row r="36" spans="1:69">
      <c r="A36" s="8" t="s">
        <v>78</v>
      </c>
      <c r="B36" s="15">
        <f>'[3]24'!B38</f>
        <v>320</v>
      </c>
      <c r="C36" s="16">
        <f>'[3]24'!C38</f>
        <v>0</v>
      </c>
      <c r="D36" s="16">
        <f>'[3]24'!D38</f>
        <v>0</v>
      </c>
      <c r="E36" s="16">
        <f>'[3]24'!E38</f>
        <v>0</v>
      </c>
      <c r="F36" s="16">
        <f>'[3]24'!F38</f>
        <v>1010</v>
      </c>
      <c r="G36" s="16">
        <f>'[3]24'!G38</f>
        <v>0</v>
      </c>
      <c r="H36" s="17">
        <f t="shared" si="27"/>
        <v>1330</v>
      </c>
      <c r="I36" s="15">
        <f>'[3]24'!J38</f>
        <v>270</v>
      </c>
      <c r="J36" s="16">
        <f>'[3]24'!K38</f>
        <v>0</v>
      </c>
      <c r="K36" s="16">
        <f>'[3]24'!L38</f>
        <v>0</v>
      </c>
      <c r="L36" s="16">
        <f>'[3]24'!M38</f>
        <v>0</v>
      </c>
      <c r="M36" s="16">
        <f>'[3]24'!N38</f>
        <v>0</v>
      </c>
      <c r="N36" s="16">
        <f>'[3]24'!O38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26.12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26.12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211.88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211.88</v>
      </c>
      <c r="AT36" s="8">
        <v>25.22</v>
      </c>
      <c r="AU36" s="8">
        <v>30.9</v>
      </c>
      <c r="AW36" s="203">
        <v>26.12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26.12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25.22</v>
      </c>
      <c r="BM36" s="8">
        <f t="shared" si="22"/>
        <v>30.9</v>
      </c>
      <c r="BN36" s="8">
        <f t="shared" si="23"/>
        <v>26.12</v>
      </c>
      <c r="BO36" s="8">
        <f t="shared" si="24"/>
        <v>32</v>
      </c>
      <c r="BP36" s="139">
        <f t="shared" si="25"/>
        <v>-0.90000000000000213</v>
      </c>
      <c r="BQ36" s="139">
        <f t="shared" si="26"/>
        <v>-1.1000000000000014</v>
      </c>
    </row>
    <row r="37" spans="1:69">
      <c r="A37" s="8" t="s">
        <v>79</v>
      </c>
      <c r="B37" s="15">
        <f>'[3]24'!B39</f>
        <v>320</v>
      </c>
      <c r="C37" s="16">
        <f>'[3]24'!C39</f>
        <v>0</v>
      </c>
      <c r="D37" s="16">
        <f>'[3]24'!D39</f>
        <v>0</v>
      </c>
      <c r="E37" s="16">
        <f>'[3]24'!E39</f>
        <v>0</v>
      </c>
      <c r="F37" s="16">
        <f>'[3]24'!F39</f>
        <v>1010</v>
      </c>
      <c r="G37" s="16">
        <f>'[3]24'!G39</f>
        <v>0</v>
      </c>
      <c r="H37" s="17">
        <f t="shared" si="27"/>
        <v>1330</v>
      </c>
      <c r="I37" s="15">
        <f>'[3]24'!J39</f>
        <v>270</v>
      </c>
      <c r="J37" s="16">
        <f>'[3]24'!K39</f>
        <v>0</v>
      </c>
      <c r="K37" s="16">
        <f>'[3]24'!L39</f>
        <v>0</v>
      </c>
      <c r="L37" s="16">
        <f>'[3]24'!M39</f>
        <v>0</v>
      </c>
      <c r="M37" s="16">
        <f>'[3]24'!N39</f>
        <v>0</v>
      </c>
      <c r="N37" s="16">
        <f>'[3]24'!O39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26.12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26.12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211.88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211.88</v>
      </c>
      <c r="AT37" s="8">
        <v>25.22</v>
      </c>
      <c r="AU37" s="8">
        <v>30.9</v>
      </c>
      <c r="AW37" s="203">
        <v>26.12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26.12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25.22</v>
      </c>
      <c r="BM37" s="8">
        <f t="shared" si="22"/>
        <v>30.9</v>
      </c>
      <c r="BN37" s="8">
        <f t="shared" si="23"/>
        <v>26.12</v>
      </c>
      <c r="BO37" s="8">
        <f t="shared" si="24"/>
        <v>32</v>
      </c>
      <c r="BP37" s="139">
        <f t="shared" si="25"/>
        <v>-0.90000000000000213</v>
      </c>
      <c r="BQ37" s="139">
        <f t="shared" si="26"/>
        <v>-1.1000000000000014</v>
      </c>
    </row>
    <row r="38" spans="1:69">
      <c r="A38" s="8" t="s">
        <v>80</v>
      </c>
      <c r="B38" s="15">
        <f>'[3]24'!B40</f>
        <v>320</v>
      </c>
      <c r="C38" s="16">
        <f>'[3]24'!C40</f>
        <v>0</v>
      </c>
      <c r="D38" s="16">
        <f>'[3]24'!D40</f>
        <v>0</v>
      </c>
      <c r="E38" s="16">
        <f>'[3]24'!E40</f>
        <v>0</v>
      </c>
      <c r="F38" s="16">
        <f>'[3]24'!F40</f>
        <v>1010</v>
      </c>
      <c r="G38" s="16">
        <f>'[3]24'!G40</f>
        <v>0</v>
      </c>
      <c r="H38" s="17">
        <f t="shared" si="27"/>
        <v>1330</v>
      </c>
      <c r="I38" s="15">
        <f>'[3]24'!J40</f>
        <v>270</v>
      </c>
      <c r="J38" s="16">
        <f>'[3]24'!K40</f>
        <v>0</v>
      </c>
      <c r="K38" s="16">
        <f>'[3]24'!L40</f>
        <v>0</v>
      </c>
      <c r="L38" s="16">
        <f>'[3]24'!M40</f>
        <v>0</v>
      </c>
      <c r="M38" s="16">
        <f>'[3]24'!N40</f>
        <v>0</v>
      </c>
      <c r="N38" s="16">
        <f>'[3]24'!O40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26.12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26.12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211.88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211.88</v>
      </c>
      <c r="AT38" s="8">
        <v>25.22</v>
      </c>
      <c r="AU38" s="8">
        <v>30.9</v>
      </c>
      <c r="AW38" s="203">
        <v>26.12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26.12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25.22</v>
      </c>
      <c r="BM38" s="8">
        <f t="shared" si="22"/>
        <v>30.9</v>
      </c>
      <c r="BN38" s="8">
        <f t="shared" si="23"/>
        <v>26.12</v>
      </c>
      <c r="BO38" s="8">
        <f t="shared" si="24"/>
        <v>32</v>
      </c>
      <c r="BP38" s="139">
        <f t="shared" si="25"/>
        <v>-0.90000000000000213</v>
      </c>
      <c r="BQ38" s="139">
        <f t="shared" si="26"/>
        <v>-1.1000000000000014</v>
      </c>
    </row>
    <row r="39" spans="1:69">
      <c r="A39" s="8" t="s">
        <v>81</v>
      </c>
      <c r="B39" s="15">
        <f>'[3]24'!B41</f>
        <v>320</v>
      </c>
      <c r="C39" s="16">
        <f>'[3]24'!C41</f>
        <v>0</v>
      </c>
      <c r="D39" s="16">
        <f>'[3]24'!D41</f>
        <v>0</v>
      </c>
      <c r="E39" s="16">
        <f>'[3]24'!E41</f>
        <v>0</v>
      </c>
      <c r="F39" s="16">
        <f>'[3]24'!F41</f>
        <v>1010</v>
      </c>
      <c r="G39" s="16">
        <f>'[3]24'!G41</f>
        <v>0</v>
      </c>
      <c r="H39" s="17">
        <f t="shared" si="27"/>
        <v>1330</v>
      </c>
      <c r="I39" s="15">
        <f>'[3]24'!J41</f>
        <v>270</v>
      </c>
      <c r="J39" s="16">
        <f>'[3]24'!K41</f>
        <v>0</v>
      </c>
      <c r="K39" s="16">
        <f>'[3]24'!L41</f>
        <v>0</v>
      </c>
      <c r="L39" s="16">
        <f>'[3]24'!M41</f>
        <v>0</v>
      </c>
      <c r="M39" s="16">
        <f>'[3]24'!N41</f>
        <v>0</v>
      </c>
      <c r="N39" s="16">
        <f>'[3]24'!O41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26.12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26.12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211.88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211.88</v>
      </c>
      <c r="AT39" s="8">
        <v>25.22</v>
      </c>
      <c r="AU39" s="8">
        <v>30.9</v>
      </c>
      <c r="AW39" s="203">
        <v>26.12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26.12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25.22</v>
      </c>
      <c r="BM39" s="8">
        <f t="shared" si="22"/>
        <v>30.9</v>
      </c>
      <c r="BN39" s="8">
        <f t="shared" si="23"/>
        <v>26.12</v>
      </c>
      <c r="BO39" s="8">
        <f t="shared" si="24"/>
        <v>32</v>
      </c>
      <c r="BP39" s="139">
        <f t="shared" si="25"/>
        <v>-0.90000000000000213</v>
      </c>
      <c r="BQ39" s="139">
        <f t="shared" si="26"/>
        <v>-1.1000000000000014</v>
      </c>
    </row>
    <row r="40" spans="1:69">
      <c r="A40" s="8" t="s">
        <v>82</v>
      </c>
      <c r="B40" s="15">
        <f>'[3]24'!B42</f>
        <v>320</v>
      </c>
      <c r="C40" s="16">
        <f>'[3]24'!C42</f>
        <v>0</v>
      </c>
      <c r="D40" s="16">
        <f>'[3]24'!D42</f>
        <v>0</v>
      </c>
      <c r="E40" s="16">
        <f>'[3]24'!E42</f>
        <v>0</v>
      </c>
      <c r="F40" s="16">
        <f>'[3]24'!F42</f>
        <v>1010</v>
      </c>
      <c r="G40" s="16">
        <f>'[3]24'!G42</f>
        <v>0</v>
      </c>
      <c r="H40" s="17">
        <f t="shared" si="27"/>
        <v>1330</v>
      </c>
      <c r="I40" s="15">
        <f>'[3]24'!J42</f>
        <v>270</v>
      </c>
      <c r="J40" s="16">
        <f>'[3]24'!K42</f>
        <v>0</v>
      </c>
      <c r="K40" s="16">
        <f>'[3]24'!L42</f>
        <v>0</v>
      </c>
      <c r="L40" s="16">
        <f>'[3]24'!M42</f>
        <v>0</v>
      </c>
      <c r="M40" s="16">
        <f>'[3]24'!N42</f>
        <v>0</v>
      </c>
      <c r="N40" s="16">
        <f>'[3]24'!O42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26.12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26.12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211.88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211.88</v>
      </c>
      <c r="AT40" s="8">
        <v>25.22</v>
      </c>
      <c r="AU40" s="8">
        <v>30.9</v>
      </c>
      <c r="AW40" s="203">
        <v>26.12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26.12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25.22</v>
      </c>
      <c r="BM40" s="8">
        <f t="shared" si="22"/>
        <v>30.9</v>
      </c>
      <c r="BN40" s="8">
        <f t="shared" si="23"/>
        <v>26.12</v>
      </c>
      <c r="BO40" s="8">
        <f t="shared" si="24"/>
        <v>32</v>
      </c>
      <c r="BP40" s="139">
        <f t="shared" si="25"/>
        <v>-0.90000000000000213</v>
      </c>
      <c r="BQ40" s="139">
        <f t="shared" si="26"/>
        <v>-1.1000000000000014</v>
      </c>
    </row>
    <row r="41" spans="1:69">
      <c r="A41" s="8" t="s">
        <v>83</v>
      </c>
      <c r="B41" s="15">
        <f>'[3]24'!B43</f>
        <v>320</v>
      </c>
      <c r="C41" s="16">
        <f>'[3]24'!C43</f>
        <v>0</v>
      </c>
      <c r="D41" s="16">
        <f>'[3]24'!D43</f>
        <v>0</v>
      </c>
      <c r="E41" s="16">
        <f>'[3]24'!E43</f>
        <v>0</v>
      </c>
      <c r="F41" s="16">
        <f>'[3]24'!F43</f>
        <v>1010</v>
      </c>
      <c r="G41" s="16">
        <f>'[3]24'!G43</f>
        <v>0</v>
      </c>
      <c r="H41" s="17">
        <f t="shared" si="27"/>
        <v>1330</v>
      </c>
      <c r="I41" s="15">
        <f>'[3]24'!J43</f>
        <v>270</v>
      </c>
      <c r="J41" s="16">
        <f>'[3]24'!K43</f>
        <v>0</v>
      </c>
      <c r="K41" s="16">
        <f>'[3]24'!L43</f>
        <v>0</v>
      </c>
      <c r="L41" s="16">
        <f>'[3]24'!M43</f>
        <v>0</v>
      </c>
      <c r="M41" s="16">
        <f>'[3]24'!N43</f>
        <v>0</v>
      </c>
      <c r="N41" s="16">
        <f>'[3]24'!O43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T41" s="8">
        <v>25.22</v>
      </c>
      <c r="AU41" s="8">
        <v>26.06</v>
      </c>
      <c r="AW41" s="203">
        <v>26.99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26.99</v>
      </c>
      <c r="BD41" s="203">
        <v>26.99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26.99</v>
      </c>
      <c r="BL41" s="8">
        <f t="shared" si="21"/>
        <v>25.22</v>
      </c>
      <c r="BM41" s="8">
        <f t="shared" si="22"/>
        <v>26.06</v>
      </c>
      <c r="BN41" s="8">
        <f t="shared" si="23"/>
        <v>26.99</v>
      </c>
      <c r="BO41" s="8">
        <f t="shared" si="24"/>
        <v>26.99</v>
      </c>
      <c r="BP41" s="139">
        <f t="shared" si="25"/>
        <v>-1.7699999999999996</v>
      </c>
      <c r="BQ41" s="139">
        <f t="shared" si="26"/>
        <v>-0.92999999999999972</v>
      </c>
    </row>
    <row r="42" spans="1:69">
      <c r="A42" s="8" t="s">
        <v>84</v>
      </c>
      <c r="B42" s="15">
        <f>'[3]24'!B44</f>
        <v>320</v>
      </c>
      <c r="C42" s="16">
        <f>'[3]24'!C44</f>
        <v>0</v>
      </c>
      <c r="D42" s="16">
        <f>'[3]24'!D44</f>
        <v>0</v>
      </c>
      <c r="E42" s="16">
        <f>'[3]24'!E44</f>
        <v>0</v>
      </c>
      <c r="F42" s="16">
        <f>'[3]24'!F44</f>
        <v>1010</v>
      </c>
      <c r="G42" s="16">
        <f>'[3]24'!G44</f>
        <v>0</v>
      </c>
      <c r="H42" s="17">
        <f t="shared" si="27"/>
        <v>1330</v>
      </c>
      <c r="I42" s="15">
        <f>'[3]24'!J44</f>
        <v>270</v>
      </c>
      <c r="J42" s="16">
        <f>'[3]24'!K44</f>
        <v>0</v>
      </c>
      <c r="K42" s="16">
        <f>'[3]24'!L44</f>
        <v>0</v>
      </c>
      <c r="L42" s="16">
        <f>'[3]24'!M44</f>
        <v>0</v>
      </c>
      <c r="M42" s="16">
        <f>'[3]24'!N44</f>
        <v>0</v>
      </c>
      <c r="N42" s="16">
        <f>'[3]24'!O44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T42" s="8">
        <v>25.22</v>
      </c>
      <c r="AU42" s="8">
        <v>26.06</v>
      </c>
      <c r="AW42" s="203">
        <v>26.99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26.99</v>
      </c>
      <c r="BD42" s="203">
        <v>26.99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26.99</v>
      </c>
      <c r="BL42" s="8">
        <f t="shared" si="21"/>
        <v>25.22</v>
      </c>
      <c r="BM42" s="8">
        <f t="shared" si="22"/>
        <v>26.06</v>
      </c>
      <c r="BN42" s="8">
        <f t="shared" si="23"/>
        <v>26.99</v>
      </c>
      <c r="BO42" s="8">
        <f t="shared" si="24"/>
        <v>26.99</v>
      </c>
      <c r="BP42" s="139">
        <f t="shared" si="25"/>
        <v>-1.7699999999999996</v>
      </c>
      <c r="BQ42" s="139">
        <f t="shared" si="26"/>
        <v>-0.92999999999999972</v>
      </c>
    </row>
    <row r="43" spans="1:69">
      <c r="A43" s="8" t="s">
        <v>85</v>
      </c>
      <c r="B43" s="15">
        <f>'[3]24'!B45</f>
        <v>320</v>
      </c>
      <c r="C43" s="16">
        <f>'[3]24'!C45</f>
        <v>0</v>
      </c>
      <c r="D43" s="16">
        <f>'[3]24'!D45</f>
        <v>0</v>
      </c>
      <c r="E43" s="16">
        <f>'[3]24'!E45</f>
        <v>0</v>
      </c>
      <c r="F43" s="16">
        <f>'[3]24'!F45</f>
        <v>990</v>
      </c>
      <c r="G43" s="16">
        <f>'[3]24'!G45</f>
        <v>0</v>
      </c>
      <c r="H43" s="17">
        <f t="shared" si="27"/>
        <v>1310</v>
      </c>
      <c r="I43" s="15">
        <f>'[3]24'!J45</f>
        <v>270</v>
      </c>
      <c r="J43" s="16">
        <f>'[3]24'!K45</f>
        <v>0</v>
      </c>
      <c r="K43" s="16">
        <f>'[3]24'!L45</f>
        <v>0</v>
      </c>
      <c r="L43" s="16">
        <f>'[3]24'!M45</f>
        <v>0</v>
      </c>
      <c r="M43" s="16">
        <f>'[3]24'!N45</f>
        <v>0</v>
      </c>
      <c r="N43" s="16">
        <f>'[3]24'!O45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25.22</v>
      </c>
      <c r="AU43" s="8">
        <v>26.06</v>
      </c>
      <c r="AW43" s="203">
        <v>26.99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26.99</v>
      </c>
      <c r="BD43" s="203">
        <v>26.99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26.99</v>
      </c>
      <c r="BL43" s="8">
        <f t="shared" si="21"/>
        <v>25.22</v>
      </c>
      <c r="BM43" s="8">
        <f t="shared" si="22"/>
        <v>26.06</v>
      </c>
      <c r="BN43" s="8">
        <f t="shared" si="23"/>
        <v>26.99</v>
      </c>
      <c r="BO43" s="8">
        <f t="shared" si="24"/>
        <v>26.99</v>
      </c>
      <c r="BP43" s="139">
        <f t="shared" si="25"/>
        <v>-1.7699999999999996</v>
      </c>
      <c r="BQ43" s="139">
        <f t="shared" si="26"/>
        <v>-0.92999999999999972</v>
      </c>
    </row>
    <row r="44" spans="1:69">
      <c r="A44" s="8" t="s">
        <v>86</v>
      </c>
      <c r="B44" s="15">
        <f>'[3]24'!B46</f>
        <v>320</v>
      </c>
      <c r="C44" s="16">
        <f>'[3]24'!C46</f>
        <v>0</v>
      </c>
      <c r="D44" s="16">
        <f>'[3]24'!D46</f>
        <v>0</v>
      </c>
      <c r="E44" s="16">
        <f>'[3]24'!E46</f>
        <v>0</v>
      </c>
      <c r="F44" s="16">
        <f>'[3]24'!F46</f>
        <v>990</v>
      </c>
      <c r="G44" s="16">
        <f>'[3]24'!G46</f>
        <v>0</v>
      </c>
      <c r="H44" s="17">
        <f t="shared" si="27"/>
        <v>1310</v>
      </c>
      <c r="I44" s="15">
        <f>'[3]24'!J46</f>
        <v>270</v>
      </c>
      <c r="J44" s="16">
        <f>'[3]24'!K46</f>
        <v>0</v>
      </c>
      <c r="K44" s="16">
        <f>'[3]24'!L46</f>
        <v>0</v>
      </c>
      <c r="L44" s="16">
        <f>'[3]24'!M46</f>
        <v>0</v>
      </c>
      <c r="M44" s="16">
        <f>'[3]24'!N46</f>
        <v>0</v>
      </c>
      <c r="N44" s="16">
        <f>'[3]24'!O46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25.22</v>
      </c>
      <c r="AU44" s="8">
        <v>26.06</v>
      </c>
      <c r="AW44" s="203">
        <v>26.99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26.99</v>
      </c>
      <c r="BD44" s="203">
        <v>26.99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26.99</v>
      </c>
      <c r="BL44" s="8">
        <f t="shared" si="21"/>
        <v>25.22</v>
      </c>
      <c r="BM44" s="8">
        <f t="shared" si="22"/>
        <v>26.06</v>
      </c>
      <c r="BN44" s="8">
        <f t="shared" si="23"/>
        <v>26.99</v>
      </c>
      <c r="BO44" s="8">
        <f t="shared" si="24"/>
        <v>26.99</v>
      </c>
      <c r="BP44" s="139">
        <f t="shared" si="25"/>
        <v>-1.7699999999999996</v>
      </c>
      <c r="BQ44" s="139">
        <f t="shared" si="26"/>
        <v>-0.92999999999999972</v>
      </c>
    </row>
    <row r="45" spans="1:69">
      <c r="A45" s="8" t="s">
        <v>87</v>
      </c>
      <c r="B45" s="15">
        <f>'[3]24'!B47</f>
        <v>320</v>
      </c>
      <c r="C45" s="16">
        <f>'[3]24'!C47</f>
        <v>0</v>
      </c>
      <c r="D45" s="16">
        <f>'[3]24'!D47</f>
        <v>0</v>
      </c>
      <c r="E45" s="16">
        <f>'[3]24'!E47</f>
        <v>0</v>
      </c>
      <c r="F45" s="16">
        <f>'[3]24'!F47</f>
        <v>990</v>
      </c>
      <c r="G45" s="16">
        <f>'[3]24'!G47</f>
        <v>0</v>
      </c>
      <c r="H45" s="17">
        <f t="shared" si="27"/>
        <v>1310</v>
      </c>
      <c r="I45" s="15">
        <f>'[3]24'!J47</f>
        <v>270</v>
      </c>
      <c r="J45" s="16">
        <f>'[3]24'!K47</f>
        <v>0</v>
      </c>
      <c r="K45" s="16">
        <f>'[3]24'!L47</f>
        <v>0</v>
      </c>
      <c r="L45" s="16">
        <f>'[3]24'!M47</f>
        <v>0</v>
      </c>
      <c r="M45" s="16">
        <f>'[3]24'!N47</f>
        <v>0</v>
      </c>
      <c r="N45" s="16">
        <f>'[3]24'!O47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25.22</v>
      </c>
      <c r="AU45" s="8">
        <v>26.06</v>
      </c>
      <c r="AW45" s="203">
        <v>26.99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26.99</v>
      </c>
      <c r="BD45" s="203">
        <v>26.99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26.99</v>
      </c>
      <c r="BL45" s="8">
        <f t="shared" si="21"/>
        <v>25.22</v>
      </c>
      <c r="BM45" s="8">
        <f t="shared" si="22"/>
        <v>26.06</v>
      </c>
      <c r="BN45" s="8">
        <f t="shared" si="23"/>
        <v>26.99</v>
      </c>
      <c r="BO45" s="8">
        <f t="shared" si="24"/>
        <v>26.99</v>
      </c>
      <c r="BP45" s="139">
        <f t="shared" si="25"/>
        <v>-1.7699999999999996</v>
      </c>
      <c r="BQ45" s="139">
        <f t="shared" si="26"/>
        <v>-0.92999999999999972</v>
      </c>
    </row>
    <row r="46" spans="1:69">
      <c r="A46" s="8" t="s">
        <v>88</v>
      </c>
      <c r="B46" s="15">
        <f>'[3]24'!B48</f>
        <v>320</v>
      </c>
      <c r="C46" s="16">
        <f>'[3]24'!C48</f>
        <v>0</v>
      </c>
      <c r="D46" s="16">
        <f>'[3]24'!D48</f>
        <v>0</v>
      </c>
      <c r="E46" s="16">
        <f>'[3]24'!E48</f>
        <v>0</v>
      </c>
      <c r="F46" s="16">
        <f>'[3]24'!F48</f>
        <v>990</v>
      </c>
      <c r="G46" s="16">
        <f>'[3]24'!G48</f>
        <v>0</v>
      </c>
      <c r="H46" s="17">
        <f t="shared" si="27"/>
        <v>1310</v>
      </c>
      <c r="I46" s="15">
        <f>'[3]24'!J48</f>
        <v>270</v>
      </c>
      <c r="J46" s="16">
        <f>'[3]24'!K48</f>
        <v>0</v>
      </c>
      <c r="K46" s="16">
        <f>'[3]24'!L48</f>
        <v>0</v>
      </c>
      <c r="L46" s="16">
        <f>'[3]24'!M48</f>
        <v>0</v>
      </c>
      <c r="M46" s="16">
        <f>'[3]24'!N48</f>
        <v>0</v>
      </c>
      <c r="N46" s="16">
        <f>'[3]24'!O48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25.22</v>
      </c>
      <c r="AU46" s="8">
        <v>26.06</v>
      </c>
      <c r="AW46" s="203">
        <v>26.99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26.99</v>
      </c>
      <c r="BD46" s="203">
        <v>26.99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26.99</v>
      </c>
      <c r="BL46" s="8">
        <f t="shared" si="21"/>
        <v>25.22</v>
      </c>
      <c r="BM46" s="8">
        <f t="shared" si="22"/>
        <v>26.06</v>
      </c>
      <c r="BN46" s="8">
        <f t="shared" si="23"/>
        <v>26.99</v>
      </c>
      <c r="BO46" s="8">
        <f t="shared" si="24"/>
        <v>26.99</v>
      </c>
      <c r="BP46" s="139">
        <f t="shared" si="25"/>
        <v>-1.7699999999999996</v>
      </c>
      <c r="BQ46" s="139">
        <f t="shared" si="26"/>
        <v>-0.92999999999999972</v>
      </c>
    </row>
    <row r="47" spans="1:69">
      <c r="A47" s="8" t="s">
        <v>89</v>
      </c>
      <c r="B47" s="15">
        <f>'[3]24'!B49</f>
        <v>320</v>
      </c>
      <c r="C47" s="16">
        <f>'[3]24'!C49</f>
        <v>0</v>
      </c>
      <c r="D47" s="16">
        <f>'[3]24'!D49</f>
        <v>0</v>
      </c>
      <c r="E47" s="16">
        <f>'[3]24'!E49</f>
        <v>0</v>
      </c>
      <c r="F47" s="16">
        <f>'[3]24'!F49</f>
        <v>990</v>
      </c>
      <c r="G47" s="16">
        <f>'[3]24'!G49</f>
        <v>0</v>
      </c>
      <c r="H47" s="17">
        <f t="shared" si="27"/>
        <v>1310</v>
      </c>
      <c r="I47" s="15">
        <f>'[3]24'!J49</f>
        <v>270</v>
      </c>
      <c r="J47" s="16">
        <f>'[3]24'!K49</f>
        <v>0</v>
      </c>
      <c r="K47" s="16">
        <f>'[3]24'!L49</f>
        <v>0</v>
      </c>
      <c r="L47" s="16">
        <f>'[3]24'!M49</f>
        <v>0</v>
      </c>
      <c r="M47" s="16">
        <f>'[3]24'!N49</f>
        <v>0</v>
      </c>
      <c r="N47" s="16">
        <f>'[3]24'!O49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26.06</v>
      </c>
      <c r="AU47" s="8">
        <v>26.06</v>
      </c>
      <c r="AW47" s="203">
        <v>26.99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26.99</v>
      </c>
      <c r="BD47" s="203">
        <v>26.99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26.99</v>
      </c>
      <c r="BL47" s="8">
        <f t="shared" si="21"/>
        <v>26.06</v>
      </c>
      <c r="BM47" s="8">
        <f t="shared" si="22"/>
        <v>26.06</v>
      </c>
      <c r="BN47" s="8">
        <f t="shared" si="23"/>
        <v>26.99</v>
      </c>
      <c r="BO47" s="8">
        <f t="shared" si="24"/>
        <v>26.99</v>
      </c>
      <c r="BP47" s="139">
        <f t="shared" si="25"/>
        <v>-0.92999999999999972</v>
      </c>
      <c r="BQ47" s="139">
        <f t="shared" si="26"/>
        <v>-0.92999999999999972</v>
      </c>
    </row>
    <row r="48" spans="1:69">
      <c r="A48" s="8" t="s">
        <v>90</v>
      </c>
      <c r="B48" s="15">
        <f>'[3]24'!B50</f>
        <v>320</v>
      </c>
      <c r="C48" s="16">
        <f>'[3]24'!C50</f>
        <v>0</v>
      </c>
      <c r="D48" s="16">
        <f>'[3]24'!D50</f>
        <v>0</v>
      </c>
      <c r="E48" s="16">
        <f>'[3]24'!E50</f>
        <v>0</v>
      </c>
      <c r="F48" s="16">
        <f>'[3]24'!F50</f>
        <v>990</v>
      </c>
      <c r="G48" s="16">
        <f>'[3]24'!G50</f>
        <v>0</v>
      </c>
      <c r="H48" s="17">
        <f t="shared" si="27"/>
        <v>1310</v>
      </c>
      <c r="I48" s="15">
        <f>'[3]24'!J50</f>
        <v>270</v>
      </c>
      <c r="J48" s="16">
        <f>'[3]24'!K50</f>
        <v>0</v>
      </c>
      <c r="K48" s="16">
        <f>'[3]24'!L50</f>
        <v>0</v>
      </c>
      <c r="L48" s="16">
        <f>'[3]24'!M50</f>
        <v>0</v>
      </c>
      <c r="M48" s="16">
        <f>'[3]24'!N50</f>
        <v>0</v>
      </c>
      <c r="N48" s="16">
        <f>'[3]24'!O50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26.06</v>
      </c>
      <c r="AU48" s="8">
        <v>26.06</v>
      </c>
      <c r="AW48" s="203">
        <v>26.99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26.99</v>
      </c>
      <c r="BD48" s="203">
        <v>26.99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26.99</v>
      </c>
      <c r="BL48" s="8">
        <f t="shared" si="21"/>
        <v>26.06</v>
      </c>
      <c r="BM48" s="8">
        <f t="shared" si="22"/>
        <v>26.06</v>
      </c>
      <c r="BN48" s="8">
        <f t="shared" si="23"/>
        <v>26.99</v>
      </c>
      <c r="BO48" s="8">
        <f t="shared" si="24"/>
        <v>26.99</v>
      </c>
      <c r="BP48" s="139">
        <f t="shared" si="25"/>
        <v>-0.92999999999999972</v>
      </c>
      <c r="BQ48" s="139">
        <f t="shared" si="26"/>
        <v>-0.92999999999999972</v>
      </c>
    </row>
    <row r="49" spans="1:69">
      <c r="A49" s="8" t="s">
        <v>91</v>
      </c>
      <c r="B49" s="15">
        <f>'[3]24'!B51</f>
        <v>320</v>
      </c>
      <c r="C49" s="16">
        <f>'[3]24'!C51</f>
        <v>0</v>
      </c>
      <c r="D49" s="16">
        <f>'[3]24'!D51</f>
        <v>0</v>
      </c>
      <c r="E49" s="16">
        <f>'[3]24'!E51</f>
        <v>0</v>
      </c>
      <c r="F49" s="16">
        <f>'[3]24'!F51</f>
        <v>990</v>
      </c>
      <c r="G49" s="16">
        <f>'[3]24'!G51</f>
        <v>0</v>
      </c>
      <c r="H49" s="17">
        <f t="shared" si="27"/>
        <v>1310</v>
      </c>
      <c r="I49" s="15">
        <f>'[3]24'!J51</f>
        <v>270</v>
      </c>
      <c r="J49" s="16">
        <f>'[3]24'!K51</f>
        <v>0</v>
      </c>
      <c r="K49" s="16">
        <f>'[3]24'!L51</f>
        <v>0</v>
      </c>
      <c r="L49" s="16">
        <f>'[3]24'!M51</f>
        <v>0</v>
      </c>
      <c r="M49" s="16">
        <f>'[3]24'!N51</f>
        <v>0</v>
      </c>
      <c r="N49" s="16">
        <f>'[3]24'!O51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26.06</v>
      </c>
      <c r="AU49" s="8">
        <v>26.06</v>
      </c>
      <c r="AW49" s="203">
        <v>26.99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26.99</v>
      </c>
      <c r="BD49" s="203">
        <v>26.99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26.99</v>
      </c>
      <c r="BL49" s="8">
        <f t="shared" si="21"/>
        <v>26.06</v>
      </c>
      <c r="BM49" s="8">
        <f t="shared" si="22"/>
        <v>26.06</v>
      </c>
      <c r="BN49" s="8">
        <f t="shared" si="23"/>
        <v>26.99</v>
      </c>
      <c r="BO49" s="8">
        <f t="shared" si="24"/>
        <v>26.99</v>
      </c>
      <c r="BP49" s="139">
        <f t="shared" si="25"/>
        <v>-0.92999999999999972</v>
      </c>
      <c r="BQ49" s="139">
        <f t="shared" si="26"/>
        <v>-0.92999999999999972</v>
      </c>
    </row>
    <row r="50" spans="1:69">
      <c r="A50" s="8" t="s">
        <v>92</v>
      </c>
      <c r="B50" s="15">
        <f>'[3]24'!B52</f>
        <v>320</v>
      </c>
      <c r="C50" s="16">
        <f>'[3]24'!C52</f>
        <v>0</v>
      </c>
      <c r="D50" s="16">
        <f>'[3]24'!D52</f>
        <v>0</v>
      </c>
      <c r="E50" s="16">
        <f>'[3]24'!E52</f>
        <v>0</v>
      </c>
      <c r="F50" s="16">
        <f>'[3]24'!F52</f>
        <v>990</v>
      </c>
      <c r="G50" s="16">
        <f>'[3]24'!G52</f>
        <v>0</v>
      </c>
      <c r="H50" s="17">
        <f t="shared" si="27"/>
        <v>1310</v>
      </c>
      <c r="I50" s="15">
        <f>'[3]24'!J52</f>
        <v>270</v>
      </c>
      <c r="J50" s="16">
        <f>'[3]24'!K52</f>
        <v>0</v>
      </c>
      <c r="K50" s="16">
        <f>'[3]24'!L52</f>
        <v>0</v>
      </c>
      <c r="L50" s="16">
        <f>'[3]24'!M52</f>
        <v>0</v>
      </c>
      <c r="M50" s="16">
        <f>'[3]24'!N52</f>
        <v>0</v>
      </c>
      <c r="N50" s="16">
        <f>'[3]24'!O52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26.06</v>
      </c>
      <c r="AU50" s="8">
        <v>26.06</v>
      </c>
      <c r="AW50" s="203">
        <v>26.99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26.99</v>
      </c>
      <c r="BD50" s="203">
        <v>26.99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26.99</v>
      </c>
      <c r="BL50" s="8">
        <f t="shared" si="21"/>
        <v>26.06</v>
      </c>
      <c r="BM50" s="8">
        <f t="shared" si="22"/>
        <v>26.06</v>
      </c>
      <c r="BN50" s="8">
        <f t="shared" si="23"/>
        <v>26.99</v>
      </c>
      <c r="BO50" s="8">
        <f t="shared" si="24"/>
        <v>26.99</v>
      </c>
      <c r="BP50" s="139">
        <f t="shared" si="25"/>
        <v>-0.92999999999999972</v>
      </c>
      <c r="BQ50" s="139">
        <f t="shared" si="26"/>
        <v>-0.92999999999999972</v>
      </c>
    </row>
    <row r="51" spans="1:69">
      <c r="A51" s="8" t="s">
        <v>93</v>
      </c>
      <c r="B51" s="15">
        <f>'[3]24'!B53</f>
        <v>320</v>
      </c>
      <c r="C51" s="16">
        <f>'[3]24'!C53</f>
        <v>0</v>
      </c>
      <c r="D51" s="16">
        <f>'[3]24'!D53</f>
        <v>0</v>
      </c>
      <c r="E51" s="16">
        <f>'[3]24'!E53</f>
        <v>0</v>
      </c>
      <c r="F51" s="16">
        <f>'[3]24'!F53</f>
        <v>990</v>
      </c>
      <c r="G51" s="16">
        <f>'[3]24'!G53</f>
        <v>0</v>
      </c>
      <c r="H51" s="17">
        <f t="shared" si="27"/>
        <v>1310</v>
      </c>
      <c r="I51" s="15">
        <f>'[3]24'!J53</f>
        <v>270</v>
      </c>
      <c r="J51" s="16">
        <f>'[3]24'!K53</f>
        <v>0</v>
      </c>
      <c r="K51" s="16">
        <f>'[3]24'!L53</f>
        <v>0</v>
      </c>
      <c r="L51" s="16">
        <f>'[3]24'!M53</f>
        <v>0</v>
      </c>
      <c r="M51" s="16">
        <f>'[3]24'!N53</f>
        <v>0</v>
      </c>
      <c r="N51" s="16">
        <f>'[3]24'!O53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26.06</v>
      </c>
      <c r="AU51" s="8">
        <v>26.06</v>
      </c>
      <c r="AW51" s="203">
        <v>26.99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26.99</v>
      </c>
      <c r="BD51" s="203">
        <v>26.99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26.99</v>
      </c>
      <c r="BL51" s="8">
        <f t="shared" si="21"/>
        <v>26.06</v>
      </c>
      <c r="BM51" s="8">
        <f t="shared" si="22"/>
        <v>26.06</v>
      </c>
      <c r="BN51" s="8">
        <f t="shared" si="23"/>
        <v>26.99</v>
      </c>
      <c r="BO51" s="8">
        <f t="shared" si="24"/>
        <v>26.99</v>
      </c>
      <c r="BP51" s="139">
        <f t="shared" si="25"/>
        <v>-0.92999999999999972</v>
      </c>
      <c r="BQ51" s="139">
        <f t="shared" si="26"/>
        <v>-0.92999999999999972</v>
      </c>
    </row>
    <row r="52" spans="1:69">
      <c r="A52" s="8" t="s">
        <v>94</v>
      </c>
      <c r="B52" s="15">
        <f>'[3]24'!B54</f>
        <v>320</v>
      </c>
      <c r="C52" s="16">
        <f>'[3]24'!C54</f>
        <v>0</v>
      </c>
      <c r="D52" s="16">
        <f>'[3]24'!D54</f>
        <v>0</v>
      </c>
      <c r="E52" s="16">
        <f>'[3]24'!E54</f>
        <v>0</v>
      </c>
      <c r="F52" s="16">
        <f>'[3]24'!F54</f>
        <v>990</v>
      </c>
      <c r="G52" s="16">
        <f>'[3]24'!G54</f>
        <v>0</v>
      </c>
      <c r="H52" s="17">
        <f t="shared" si="27"/>
        <v>1310</v>
      </c>
      <c r="I52" s="15">
        <f>'[3]24'!J54</f>
        <v>270</v>
      </c>
      <c r="J52" s="16">
        <f>'[3]24'!K54</f>
        <v>0</v>
      </c>
      <c r="K52" s="16">
        <f>'[3]24'!L54</f>
        <v>0</v>
      </c>
      <c r="L52" s="16">
        <f>'[3]24'!M54</f>
        <v>0</v>
      </c>
      <c r="M52" s="16">
        <f>'[3]24'!N54</f>
        <v>0</v>
      </c>
      <c r="N52" s="16">
        <f>'[3]24'!O54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26.06</v>
      </c>
      <c r="AU52" s="8">
        <v>26.06</v>
      </c>
      <c r="AW52" s="203">
        <v>26.99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26.99</v>
      </c>
      <c r="BD52" s="203">
        <v>26.99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26.99</v>
      </c>
      <c r="BL52" s="8">
        <f t="shared" si="21"/>
        <v>26.06</v>
      </c>
      <c r="BM52" s="8">
        <f t="shared" si="22"/>
        <v>26.06</v>
      </c>
      <c r="BN52" s="8">
        <f t="shared" si="23"/>
        <v>26.99</v>
      </c>
      <c r="BO52" s="8">
        <f t="shared" si="24"/>
        <v>26.99</v>
      </c>
      <c r="BP52" s="139">
        <f t="shared" si="25"/>
        <v>-0.92999999999999972</v>
      </c>
      <c r="BQ52" s="139">
        <f t="shared" si="26"/>
        <v>-0.92999999999999972</v>
      </c>
    </row>
    <row r="53" spans="1:69">
      <c r="A53" s="8" t="s">
        <v>95</v>
      </c>
      <c r="B53" s="15">
        <f>'[3]24'!B55</f>
        <v>320</v>
      </c>
      <c r="C53" s="16">
        <f>'[3]24'!C55</f>
        <v>0</v>
      </c>
      <c r="D53" s="16">
        <f>'[3]24'!D55</f>
        <v>0</v>
      </c>
      <c r="E53" s="16">
        <f>'[3]24'!E55</f>
        <v>0</v>
      </c>
      <c r="F53" s="16">
        <f>'[3]24'!F55</f>
        <v>990</v>
      </c>
      <c r="G53" s="16">
        <f>'[3]24'!G55</f>
        <v>0</v>
      </c>
      <c r="H53" s="17">
        <f t="shared" si="27"/>
        <v>1310</v>
      </c>
      <c r="I53" s="15">
        <f>'[3]24'!J55</f>
        <v>270</v>
      </c>
      <c r="J53" s="16">
        <f>'[3]24'!K55</f>
        <v>0</v>
      </c>
      <c r="K53" s="16">
        <f>'[3]24'!L55</f>
        <v>0</v>
      </c>
      <c r="L53" s="16">
        <f>'[3]24'!M55</f>
        <v>0</v>
      </c>
      <c r="M53" s="16">
        <f>'[3]24'!N55</f>
        <v>0</v>
      </c>
      <c r="N53" s="16">
        <f>'[3]24'!O55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26.06</v>
      </c>
      <c r="AU53" s="8">
        <v>26.06</v>
      </c>
      <c r="AW53" s="203">
        <v>26.99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26.99</v>
      </c>
      <c r="BD53" s="203">
        <v>26.99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26.99</v>
      </c>
      <c r="BL53" s="8">
        <f t="shared" si="21"/>
        <v>26.06</v>
      </c>
      <c r="BM53" s="8">
        <f t="shared" si="22"/>
        <v>26.06</v>
      </c>
      <c r="BN53" s="8">
        <f t="shared" si="23"/>
        <v>26.99</v>
      </c>
      <c r="BO53" s="8">
        <f t="shared" si="24"/>
        <v>26.99</v>
      </c>
      <c r="BP53" s="139">
        <f t="shared" si="25"/>
        <v>-0.92999999999999972</v>
      </c>
      <c r="BQ53" s="139">
        <f t="shared" si="26"/>
        <v>-0.92999999999999972</v>
      </c>
    </row>
    <row r="54" spans="1:69">
      <c r="A54" s="8" t="s">
        <v>96</v>
      </c>
      <c r="B54" s="15">
        <f>'[3]24'!B56</f>
        <v>320</v>
      </c>
      <c r="C54" s="16">
        <f>'[3]24'!C56</f>
        <v>0</v>
      </c>
      <c r="D54" s="16">
        <f>'[3]24'!D56</f>
        <v>0</v>
      </c>
      <c r="E54" s="16">
        <f>'[3]24'!E56</f>
        <v>0</v>
      </c>
      <c r="F54" s="16">
        <f>'[3]24'!F56</f>
        <v>990</v>
      </c>
      <c r="G54" s="16">
        <f>'[3]24'!G56</f>
        <v>0</v>
      </c>
      <c r="H54" s="17">
        <f t="shared" si="27"/>
        <v>1310</v>
      </c>
      <c r="I54" s="15">
        <f>'[3]24'!J56</f>
        <v>270</v>
      </c>
      <c r="J54" s="16">
        <f>'[3]24'!K56</f>
        <v>0</v>
      </c>
      <c r="K54" s="16">
        <f>'[3]24'!L56</f>
        <v>0</v>
      </c>
      <c r="L54" s="16">
        <f>'[3]24'!M56</f>
        <v>0</v>
      </c>
      <c r="M54" s="16">
        <f>'[3]24'!N56</f>
        <v>0</v>
      </c>
      <c r="N54" s="16">
        <f>'[3]24'!O56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26.06</v>
      </c>
      <c r="AU54" s="8">
        <v>26.06</v>
      </c>
      <c r="AW54" s="203">
        <v>26.99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26.99</v>
      </c>
      <c r="BD54" s="203">
        <v>26.99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26.99</v>
      </c>
      <c r="BL54" s="8">
        <f t="shared" si="21"/>
        <v>26.06</v>
      </c>
      <c r="BM54" s="8">
        <f t="shared" si="22"/>
        <v>26.06</v>
      </c>
      <c r="BN54" s="8">
        <f t="shared" si="23"/>
        <v>26.99</v>
      </c>
      <c r="BO54" s="8">
        <f t="shared" si="24"/>
        <v>26.99</v>
      </c>
      <c r="BP54" s="139">
        <f t="shared" si="25"/>
        <v>-0.92999999999999972</v>
      </c>
      <c r="BQ54" s="139">
        <f t="shared" si="26"/>
        <v>-0.92999999999999972</v>
      </c>
    </row>
    <row r="55" spans="1:69">
      <c r="A55" s="8" t="s">
        <v>97</v>
      </c>
      <c r="B55" s="15">
        <f>'[3]24'!B57</f>
        <v>320</v>
      </c>
      <c r="C55" s="16">
        <f>'[3]24'!C57</f>
        <v>0</v>
      </c>
      <c r="D55" s="16">
        <f>'[3]24'!D57</f>
        <v>0</v>
      </c>
      <c r="E55" s="16">
        <f>'[3]24'!E57</f>
        <v>0</v>
      </c>
      <c r="F55" s="16">
        <f>'[3]24'!F57</f>
        <v>990</v>
      </c>
      <c r="G55" s="16">
        <f>'[3]24'!G57</f>
        <v>0</v>
      </c>
      <c r="H55" s="17">
        <f t="shared" si="27"/>
        <v>1310</v>
      </c>
      <c r="I55" s="15">
        <f>'[3]24'!J57</f>
        <v>270</v>
      </c>
      <c r="J55" s="16">
        <f>'[3]24'!K57</f>
        <v>0</v>
      </c>
      <c r="K55" s="16">
        <f>'[3]24'!L57</f>
        <v>0</v>
      </c>
      <c r="L55" s="16">
        <f>'[3]24'!M57</f>
        <v>0</v>
      </c>
      <c r="M55" s="16">
        <f>'[3]24'!N57</f>
        <v>0</v>
      </c>
      <c r="N55" s="16">
        <f>'[3]24'!O57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26.06</v>
      </c>
      <c r="AU55" s="8">
        <v>26.06</v>
      </c>
      <c r="AW55" s="203">
        <v>26.99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26.99</v>
      </c>
      <c r="BD55" s="203">
        <v>26.99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26.99</v>
      </c>
      <c r="BL55" s="8">
        <f t="shared" si="21"/>
        <v>26.06</v>
      </c>
      <c r="BM55" s="8">
        <f t="shared" si="22"/>
        <v>26.06</v>
      </c>
      <c r="BN55" s="8">
        <f t="shared" si="23"/>
        <v>26.99</v>
      </c>
      <c r="BO55" s="8">
        <f t="shared" si="24"/>
        <v>26.99</v>
      </c>
      <c r="BP55" s="139">
        <f t="shared" si="25"/>
        <v>-0.92999999999999972</v>
      </c>
      <c r="BQ55" s="139">
        <f t="shared" si="26"/>
        <v>-0.92999999999999972</v>
      </c>
    </row>
    <row r="56" spans="1:69">
      <c r="A56" s="8" t="s">
        <v>98</v>
      </c>
      <c r="B56" s="15">
        <f>'[3]24'!B58</f>
        <v>320</v>
      </c>
      <c r="C56" s="16">
        <f>'[3]24'!C58</f>
        <v>0</v>
      </c>
      <c r="D56" s="16">
        <f>'[3]24'!D58</f>
        <v>0</v>
      </c>
      <c r="E56" s="16">
        <f>'[3]24'!E58</f>
        <v>0</v>
      </c>
      <c r="F56" s="16">
        <f>'[3]24'!F58</f>
        <v>990</v>
      </c>
      <c r="G56" s="16">
        <f>'[3]24'!G58</f>
        <v>0</v>
      </c>
      <c r="H56" s="17">
        <f t="shared" si="27"/>
        <v>1310</v>
      </c>
      <c r="I56" s="15">
        <f>'[3]24'!J58</f>
        <v>270</v>
      </c>
      <c r="J56" s="16">
        <f>'[3]24'!K58</f>
        <v>0</v>
      </c>
      <c r="K56" s="16">
        <f>'[3]24'!L58</f>
        <v>0</v>
      </c>
      <c r="L56" s="16">
        <f>'[3]24'!M58</f>
        <v>0</v>
      </c>
      <c r="M56" s="16">
        <f>'[3]24'!N58</f>
        <v>0</v>
      </c>
      <c r="N56" s="16">
        <f>'[3]24'!O58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26.06</v>
      </c>
      <c r="AU56" s="8">
        <v>26.06</v>
      </c>
      <c r="AW56" s="203">
        <v>26.99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26.99</v>
      </c>
      <c r="BD56" s="203">
        <v>26.99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26.99</v>
      </c>
      <c r="BL56" s="8">
        <f t="shared" si="21"/>
        <v>26.06</v>
      </c>
      <c r="BM56" s="8">
        <f t="shared" si="22"/>
        <v>26.06</v>
      </c>
      <c r="BN56" s="8">
        <f t="shared" si="23"/>
        <v>26.99</v>
      </c>
      <c r="BO56" s="8">
        <f t="shared" si="24"/>
        <v>26.99</v>
      </c>
      <c r="BP56" s="139">
        <f t="shared" si="25"/>
        <v>-0.92999999999999972</v>
      </c>
      <c r="BQ56" s="139">
        <f t="shared" si="26"/>
        <v>-0.92999999999999972</v>
      </c>
    </row>
    <row r="57" spans="1:69">
      <c r="A57" s="8" t="s">
        <v>99</v>
      </c>
      <c r="B57" s="15">
        <f>'[3]24'!B59</f>
        <v>320</v>
      </c>
      <c r="C57" s="16">
        <f>'[3]24'!C59</f>
        <v>0</v>
      </c>
      <c r="D57" s="16">
        <f>'[3]24'!D59</f>
        <v>0</v>
      </c>
      <c r="E57" s="16">
        <f>'[3]24'!E59</f>
        <v>0</v>
      </c>
      <c r="F57" s="16">
        <f>'[3]24'!F59</f>
        <v>990</v>
      </c>
      <c r="G57" s="16">
        <f>'[3]24'!G59</f>
        <v>0</v>
      </c>
      <c r="H57" s="17">
        <f t="shared" si="27"/>
        <v>1310</v>
      </c>
      <c r="I57" s="15">
        <f>'[3]24'!J59</f>
        <v>270</v>
      </c>
      <c r="J57" s="16">
        <f>'[3]24'!K59</f>
        <v>0</v>
      </c>
      <c r="K57" s="16">
        <f>'[3]24'!L59</f>
        <v>0</v>
      </c>
      <c r="L57" s="16">
        <f>'[3]24'!M59</f>
        <v>0</v>
      </c>
      <c r="M57" s="16">
        <f>'[3]24'!N59</f>
        <v>0</v>
      </c>
      <c r="N57" s="16">
        <f>'[3]24'!O59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26.06</v>
      </c>
      <c r="AU57" s="8">
        <v>26.06</v>
      </c>
      <c r="AW57" s="203">
        <v>26.99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26.99</v>
      </c>
      <c r="BD57" s="203">
        <v>26.99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26.99</v>
      </c>
      <c r="BL57" s="8">
        <f t="shared" si="21"/>
        <v>26.06</v>
      </c>
      <c r="BM57" s="8">
        <f t="shared" si="22"/>
        <v>26.06</v>
      </c>
      <c r="BN57" s="8">
        <f t="shared" si="23"/>
        <v>26.99</v>
      </c>
      <c r="BO57" s="8">
        <f t="shared" si="24"/>
        <v>26.99</v>
      </c>
      <c r="BP57" s="139">
        <f t="shared" si="25"/>
        <v>-0.92999999999999972</v>
      </c>
      <c r="BQ57" s="139">
        <f t="shared" si="26"/>
        <v>-0.92999999999999972</v>
      </c>
    </row>
    <row r="58" spans="1:69">
      <c r="A58" s="8" t="s">
        <v>100</v>
      </c>
      <c r="B58" s="15">
        <f>'[3]24'!B60</f>
        <v>320</v>
      </c>
      <c r="C58" s="16">
        <f>'[3]24'!C60</f>
        <v>0</v>
      </c>
      <c r="D58" s="16">
        <f>'[3]24'!D60</f>
        <v>0</v>
      </c>
      <c r="E58" s="16">
        <f>'[3]24'!E60</f>
        <v>0</v>
      </c>
      <c r="F58" s="16">
        <f>'[3]24'!F60</f>
        <v>990</v>
      </c>
      <c r="G58" s="16">
        <f>'[3]24'!G60</f>
        <v>0</v>
      </c>
      <c r="H58" s="17">
        <f t="shared" si="27"/>
        <v>1310</v>
      </c>
      <c r="I58" s="15">
        <f>'[3]24'!J60</f>
        <v>270</v>
      </c>
      <c r="J58" s="16">
        <f>'[3]24'!K60</f>
        <v>0</v>
      </c>
      <c r="K58" s="16">
        <f>'[3]24'!L60</f>
        <v>0</v>
      </c>
      <c r="L58" s="16">
        <f>'[3]24'!M60</f>
        <v>0</v>
      </c>
      <c r="M58" s="16">
        <f>'[3]24'!N60</f>
        <v>0</v>
      </c>
      <c r="N58" s="16">
        <f>'[3]24'!O60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26.06</v>
      </c>
      <c r="AU58" s="8">
        <v>26.06</v>
      </c>
      <c r="AW58" s="203">
        <v>26.99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26.99</v>
      </c>
      <c r="BD58" s="203">
        <v>26.99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26.99</v>
      </c>
      <c r="BL58" s="8">
        <f t="shared" si="21"/>
        <v>26.06</v>
      </c>
      <c r="BM58" s="8">
        <f t="shared" si="22"/>
        <v>26.06</v>
      </c>
      <c r="BN58" s="8">
        <f t="shared" si="23"/>
        <v>26.99</v>
      </c>
      <c r="BO58" s="8">
        <f t="shared" si="24"/>
        <v>26.99</v>
      </c>
      <c r="BP58" s="139">
        <f t="shared" si="25"/>
        <v>-0.92999999999999972</v>
      </c>
      <c r="BQ58" s="139">
        <f t="shared" si="26"/>
        <v>-0.92999999999999972</v>
      </c>
    </row>
    <row r="59" spans="1:69">
      <c r="A59" s="8" t="s">
        <v>101</v>
      </c>
      <c r="B59" s="15">
        <f>'[3]24'!B61</f>
        <v>320</v>
      </c>
      <c r="C59" s="16">
        <f>'[3]24'!C61</f>
        <v>0</v>
      </c>
      <c r="D59" s="16">
        <f>'[3]24'!D61</f>
        <v>0</v>
      </c>
      <c r="E59" s="16">
        <f>'[3]24'!E61</f>
        <v>0</v>
      </c>
      <c r="F59" s="16">
        <f>'[3]24'!F61</f>
        <v>990</v>
      </c>
      <c r="G59" s="16">
        <f>'[3]24'!G61</f>
        <v>0</v>
      </c>
      <c r="H59" s="17">
        <f t="shared" si="27"/>
        <v>1310</v>
      </c>
      <c r="I59" s="15">
        <f>'[3]24'!J61</f>
        <v>270</v>
      </c>
      <c r="J59" s="16">
        <f>'[3]24'!K61</f>
        <v>0</v>
      </c>
      <c r="K59" s="16">
        <f>'[3]24'!L61</f>
        <v>0</v>
      </c>
      <c r="L59" s="16">
        <f>'[3]24'!M61</f>
        <v>0</v>
      </c>
      <c r="M59" s="16">
        <f>'[3]24'!N61</f>
        <v>0</v>
      </c>
      <c r="N59" s="16">
        <f>'[3]24'!O61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26.06</v>
      </c>
      <c r="AU59" s="8">
        <v>26.06</v>
      </c>
      <c r="AW59" s="203">
        <v>26.99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26.99</v>
      </c>
      <c r="BD59" s="203">
        <v>26.99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26.99</v>
      </c>
      <c r="BL59" s="8">
        <f t="shared" si="21"/>
        <v>26.06</v>
      </c>
      <c r="BM59" s="8">
        <f t="shared" si="22"/>
        <v>26.06</v>
      </c>
      <c r="BN59" s="8">
        <f t="shared" si="23"/>
        <v>26.99</v>
      </c>
      <c r="BO59" s="8">
        <f t="shared" si="24"/>
        <v>26.99</v>
      </c>
      <c r="BP59" s="139">
        <f t="shared" si="25"/>
        <v>-0.92999999999999972</v>
      </c>
      <c r="BQ59" s="139">
        <f t="shared" si="26"/>
        <v>-0.92999999999999972</v>
      </c>
    </row>
    <row r="60" spans="1:69">
      <c r="A60" s="8" t="s">
        <v>102</v>
      </c>
      <c r="B60" s="15">
        <f>'[3]24'!B62</f>
        <v>320</v>
      </c>
      <c r="C60" s="16">
        <f>'[3]24'!C62</f>
        <v>0</v>
      </c>
      <c r="D60" s="16">
        <f>'[3]24'!D62</f>
        <v>0</v>
      </c>
      <c r="E60" s="16">
        <f>'[3]24'!E62</f>
        <v>0</v>
      </c>
      <c r="F60" s="16">
        <f>'[3]24'!F62</f>
        <v>990</v>
      </c>
      <c r="G60" s="16">
        <f>'[3]24'!G62</f>
        <v>0</v>
      </c>
      <c r="H60" s="17">
        <f t="shared" si="27"/>
        <v>1310</v>
      </c>
      <c r="I60" s="15">
        <f>'[3]24'!J62</f>
        <v>270</v>
      </c>
      <c r="J60" s="16">
        <f>'[3]24'!K62</f>
        <v>0</v>
      </c>
      <c r="K60" s="16">
        <f>'[3]24'!L62</f>
        <v>0</v>
      </c>
      <c r="L60" s="16">
        <f>'[3]24'!M62</f>
        <v>0</v>
      </c>
      <c r="M60" s="16">
        <f>'[3]24'!N62</f>
        <v>0</v>
      </c>
      <c r="N60" s="16">
        <f>'[3]24'!O62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26.06</v>
      </c>
      <c r="AU60" s="8">
        <v>26.06</v>
      </c>
      <c r="AW60" s="203">
        <v>26.99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26.99</v>
      </c>
      <c r="BD60" s="203">
        <v>26.99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26.99</v>
      </c>
      <c r="BL60" s="8">
        <f t="shared" si="21"/>
        <v>26.06</v>
      </c>
      <c r="BM60" s="8">
        <f t="shared" si="22"/>
        <v>26.06</v>
      </c>
      <c r="BN60" s="8">
        <f t="shared" si="23"/>
        <v>26.99</v>
      </c>
      <c r="BO60" s="8">
        <f t="shared" si="24"/>
        <v>26.99</v>
      </c>
      <c r="BP60" s="139">
        <f t="shared" si="25"/>
        <v>-0.92999999999999972</v>
      </c>
      <c r="BQ60" s="139">
        <f t="shared" si="26"/>
        <v>-0.92999999999999972</v>
      </c>
    </row>
    <row r="61" spans="1:69">
      <c r="A61" s="8" t="s">
        <v>103</v>
      </c>
      <c r="B61" s="15">
        <f>'[3]24'!B63</f>
        <v>320</v>
      </c>
      <c r="C61" s="16">
        <f>'[3]24'!C63</f>
        <v>0</v>
      </c>
      <c r="D61" s="16">
        <f>'[3]24'!D63</f>
        <v>0</v>
      </c>
      <c r="E61" s="16">
        <f>'[3]24'!E63</f>
        <v>0</v>
      </c>
      <c r="F61" s="16">
        <f>'[3]24'!F63</f>
        <v>990</v>
      </c>
      <c r="G61" s="16">
        <f>'[3]24'!G63</f>
        <v>0</v>
      </c>
      <c r="H61" s="17">
        <f t="shared" si="27"/>
        <v>1310</v>
      </c>
      <c r="I61" s="15">
        <f>'[3]24'!J63</f>
        <v>270</v>
      </c>
      <c r="J61" s="16">
        <f>'[3]24'!K63</f>
        <v>0</v>
      </c>
      <c r="K61" s="16">
        <f>'[3]24'!L63</f>
        <v>0</v>
      </c>
      <c r="L61" s="16">
        <f>'[3]24'!M63</f>
        <v>0</v>
      </c>
      <c r="M61" s="16">
        <f>'[3]24'!N63</f>
        <v>0</v>
      </c>
      <c r="N61" s="16">
        <f>'[3]24'!O63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26.06</v>
      </c>
      <c r="AU61" s="8">
        <v>26.06</v>
      </c>
      <c r="AW61" s="203">
        <v>26.99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26.99</v>
      </c>
      <c r="BD61" s="203">
        <v>26.99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26.99</v>
      </c>
      <c r="BL61" s="8">
        <f t="shared" si="21"/>
        <v>26.06</v>
      </c>
      <c r="BM61" s="8">
        <f t="shared" si="22"/>
        <v>26.06</v>
      </c>
      <c r="BN61" s="8">
        <f t="shared" si="23"/>
        <v>26.99</v>
      </c>
      <c r="BO61" s="8">
        <f t="shared" si="24"/>
        <v>26.99</v>
      </c>
      <c r="BP61" s="139">
        <f t="shared" si="25"/>
        <v>-0.92999999999999972</v>
      </c>
      <c r="BQ61" s="139">
        <f t="shared" si="26"/>
        <v>-0.92999999999999972</v>
      </c>
    </row>
    <row r="62" spans="1:69">
      <c r="A62" s="8" t="s">
        <v>104</v>
      </c>
      <c r="B62" s="15">
        <f>'[3]24'!B64</f>
        <v>320</v>
      </c>
      <c r="C62" s="16">
        <f>'[3]24'!C64</f>
        <v>0</v>
      </c>
      <c r="D62" s="16">
        <f>'[3]24'!D64</f>
        <v>0</v>
      </c>
      <c r="E62" s="16">
        <f>'[3]24'!E64</f>
        <v>0</v>
      </c>
      <c r="F62" s="16">
        <f>'[3]24'!F64</f>
        <v>990</v>
      </c>
      <c r="G62" s="16">
        <f>'[3]24'!G64</f>
        <v>0</v>
      </c>
      <c r="H62" s="17">
        <f t="shared" si="27"/>
        <v>1310</v>
      </c>
      <c r="I62" s="15">
        <f>'[3]24'!J64</f>
        <v>270</v>
      </c>
      <c r="J62" s="16">
        <f>'[3]24'!K64</f>
        <v>0</v>
      </c>
      <c r="K62" s="16">
        <f>'[3]24'!L64</f>
        <v>0</v>
      </c>
      <c r="L62" s="16">
        <f>'[3]24'!M64</f>
        <v>0</v>
      </c>
      <c r="M62" s="16">
        <f>'[3]24'!N64</f>
        <v>0</v>
      </c>
      <c r="N62" s="16">
        <f>'[3]24'!O64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26.06</v>
      </c>
      <c r="AU62" s="8">
        <v>26.06</v>
      </c>
      <c r="AW62" s="203">
        <v>26.99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26.99</v>
      </c>
      <c r="BD62" s="203">
        <v>26.99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26.99</v>
      </c>
      <c r="BL62" s="8">
        <f t="shared" si="21"/>
        <v>26.06</v>
      </c>
      <c r="BM62" s="8">
        <f t="shared" si="22"/>
        <v>26.06</v>
      </c>
      <c r="BN62" s="8">
        <f t="shared" si="23"/>
        <v>26.99</v>
      </c>
      <c r="BO62" s="8">
        <f t="shared" si="24"/>
        <v>26.99</v>
      </c>
      <c r="BP62" s="139">
        <f t="shared" si="25"/>
        <v>-0.92999999999999972</v>
      </c>
      <c r="BQ62" s="139">
        <f t="shared" si="26"/>
        <v>-0.92999999999999972</v>
      </c>
    </row>
    <row r="63" spans="1:69">
      <c r="A63" s="8" t="s">
        <v>105</v>
      </c>
      <c r="B63" s="15">
        <f>'[3]24'!B65</f>
        <v>320</v>
      </c>
      <c r="C63" s="16">
        <f>'[3]24'!C65</f>
        <v>0</v>
      </c>
      <c r="D63" s="16">
        <f>'[3]24'!D65</f>
        <v>0</v>
      </c>
      <c r="E63" s="16">
        <f>'[3]24'!E65</f>
        <v>0</v>
      </c>
      <c r="F63" s="16">
        <f>'[3]24'!F65</f>
        <v>990</v>
      </c>
      <c r="G63" s="16">
        <f>'[3]24'!G65</f>
        <v>0</v>
      </c>
      <c r="H63" s="17">
        <f t="shared" si="27"/>
        <v>1310</v>
      </c>
      <c r="I63" s="15">
        <f>'[3]24'!J65</f>
        <v>270</v>
      </c>
      <c r="J63" s="16">
        <f>'[3]24'!K65</f>
        <v>0</v>
      </c>
      <c r="K63" s="16">
        <f>'[3]24'!L65</f>
        <v>0</v>
      </c>
      <c r="L63" s="16">
        <f>'[3]24'!M65</f>
        <v>0</v>
      </c>
      <c r="M63" s="16">
        <f>'[3]24'!N65</f>
        <v>0</v>
      </c>
      <c r="N63" s="16">
        <f>'[3]24'!O65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26.06</v>
      </c>
      <c r="AU63" s="8">
        <v>26.06</v>
      </c>
      <c r="AW63" s="203">
        <v>26.99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26.99</v>
      </c>
      <c r="BD63" s="203">
        <v>26.99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26.99</v>
      </c>
      <c r="BL63" s="8">
        <f t="shared" si="21"/>
        <v>26.06</v>
      </c>
      <c r="BM63" s="8">
        <f t="shared" si="22"/>
        <v>26.06</v>
      </c>
      <c r="BN63" s="8">
        <f t="shared" si="23"/>
        <v>26.99</v>
      </c>
      <c r="BO63" s="8">
        <f t="shared" si="24"/>
        <v>26.99</v>
      </c>
      <c r="BP63" s="139">
        <f t="shared" si="25"/>
        <v>-0.92999999999999972</v>
      </c>
      <c r="BQ63" s="139">
        <f t="shared" si="26"/>
        <v>-0.92999999999999972</v>
      </c>
    </row>
    <row r="64" spans="1:69">
      <c r="A64" s="8" t="s">
        <v>106</v>
      </c>
      <c r="B64" s="15">
        <f>'[3]24'!B66</f>
        <v>320</v>
      </c>
      <c r="C64" s="16">
        <f>'[3]24'!C66</f>
        <v>0</v>
      </c>
      <c r="D64" s="16">
        <f>'[3]24'!D66</f>
        <v>0</v>
      </c>
      <c r="E64" s="16">
        <f>'[3]24'!E66</f>
        <v>0</v>
      </c>
      <c r="F64" s="16">
        <f>'[3]24'!F66</f>
        <v>990</v>
      </c>
      <c r="G64" s="16">
        <f>'[3]24'!G66</f>
        <v>0</v>
      </c>
      <c r="H64" s="17">
        <f t="shared" si="27"/>
        <v>1310</v>
      </c>
      <c r="I64" s="15">
        <f>'[3]24'!J66</f>
        <v>270</v>
      </c>
      <c r="J64" s="16">
        <f>'[3]24'!K66</f>
        <v>0</v>
      </c>
      <c r="K64" s="16">
        <f>'[3]24'!L66</f>
        <v>0</v>
      </c>
      <c r="L64" s="16">
        <f>'[3]24'!M66</f>
        <v>0</v>
      </c>
      <c r="M64" s="16">
        <f>'[3]24'!N66</f>
        <v>0</v>
      </c>
      <c r="N64" s="16">
        <f>'[3]24'!O66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26.06</v>
      </c>
      <c r="AU64" s="8">
        <v>26.06</v>
      </c>
      <c r="AW64" s="203">
        <v>26.99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26.99</v>
      </c>
      <c r="BD64" s="203">
        <v>26.99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26.99</v>
      </c>
      <c r="BL64" s="8">
        <f t="shared" si="21"/>
        <v>26.06</v>
      </c>
      <c r="BM64" s="8">
        <f t="shared" si="22"/>
        <v>26.06</v>
      </c>
      <c r="BN64" s="8">
        <f t="shared" si="23"/>
        <v>26.99</v>
      </c>
      <c r="BO64" s="8">
        <f t="shared" si="24"/>
        <v>26.99</v>
      </c>
      <c r="BP64" s="139">
        <f t="shared" si="25"/>
        <v>-0.92999999999999972</v>
      </c>
      <c r="BQ64" s="139">
        <f t="shared" si="26"/>
        <v>-0.92999999999999972</v>
      </c>
    </row>
    <row r="65" spans="1:69">
      <c r="A65" s="8" t="s">
        <v>107</v>
      </c>
      <c r="B65" s="15">
        <f>'[3]24'!B67</f>
        <v>320</v>
      </c>
      <c r="C65" s="16">
        <f>'[3]24'!C67</f>
        <v>0</v>
      </c>
      <c r="D65" s="16">
        <f>'[3]24'!D67</f>
        <v>0</v>
      </c>
      <c r="E65" s="16">
        <f>'[3]24'!E67</f>
        <v>0</v>
      </c>
      <c r="F65" s="16">
        <f>'[3]24'!F67</f>
        <v>990</v>
      </c>
      <c r="G65" s="16">
        <f>'[3]24'!G67</f>
        <v>0</v>
      </c>
      <c r="H65" s="17">
        <f t="shared" si="27"/>
        <v>1310</v>
      </c>
      <c r="I65" s="15">
        <f>'[3]24'!J67</f>
        <v>270</v>
      </c>
      <c r="J65" s="16">
        <f>'[3]24'!K67</f>
        <v>0</v>
      </c>
      <c r="K65" s="16">
        <f>'[3]24'!L67</f>
        <v>0</v>
      </c>
      <c r="L65" s="16">
        <f>'[3]24'!M67</f>
        <v>0</v>
      </c>
      <c r="M65" s="16">
        <f>'[3]24'!N67</f>
        <v>0</v>
      </c>
      <c r="N65" s="16">
        <f>'[3]24'!O67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26.06</v>
      </c>
      <c r="AU65" s="8">
        <v>26.06</v>
      </c>
      <c r="AW65" s="203">
        <v>26.99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26.99</v>
      </c>
      <c r="BD65" s="203">
        <v>26.99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26.99</v>
      </c>
      <c r="BL65" s="8">
        <f t="shared" si="21"/>
        <v>26.06</v>
      </c>
      <c r="BM65" s="8">
        <f t="shared" si="22"/>
        <v>26.06</v>
      </c>
      <c r="BN65" s="8">
        <f t="shared" si="23"/>
        <v>26.99</v>
      </c>
      <c r="BO65" s="8">
        <f t="shared" si="24"/>
        <v>26.99</v>
      </c>
      <c r="BP65" s="139">
        <f t="shared" si="25"/>
        <v>-0.92999999999999972</v>
      </c>
      <c r="BQ65" s="139">
        <f t="shared" si="26"/>
        <v>-0.92999999999999972</v>
      </c>
    </row>
    <row r="66" spans="1:69">
      <c r="A66" s="8" t="s">
        <v>108</v>
      </c>
      <c r="B66" s="15">
        <f>'[3]24'!B68</f>
        <v>320</v>
      </c>
      <c r="C66" s="16">
        <f>'[3]24'!C68</f>
        <v>0</v>
      </c>
      <c r="D66" s="16">
        <f>'[3]24'!D68</f>
        <v>0</v>
      </c>
      <c r="E66" s="16">
        <f>'[3]24'!E68</f>
        <v>0</v>
      </c>
      <c r="F66" s="16">
        <f>'[3]24'!F68</f>
        <v>990</v>
      </c>
      <c r="G66" s="16">
        <f>'[3]24'!G68</f>
        <v>0</v>
      </c>
      <c r="H66" s="17">
        <f t="shared" si="27"/>
        <v>1310</v>
      </c>
      <c r="I66" s="15">
        <f>'[3]24'!J68</f>
        <v>270</v>
      </c>
      <c r="J66" s="16">
        <f>'[3]24'!K68</f>
        <v>0</v>
      </c>
      <c r="K66" s="16">
        <f>'[3]24'!L68</f>
        <v>0</v>
      </c>
      <c r="L66" s="16">
        <f>'[3]24'!M68</f>
        <v>0</v>
      </c>
      <c r="M66" s="16">
        <f>'[3]24'!N68</f>
        <v>0</v>
      </c>
      <c r="N66" s="16">
        <f>'[3]24'!O68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26.06</v>
      </c>
      <c r="AU66" s="8">
        <v>26.06</v>
      </c>
      <c r="AW66" s="203">
        <v>26.99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26.99</v>
      </c>
      <c r="BD66" s="203">
        <v>26.99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26.99</v>
      </c>
      <c r="BL66" s="8">
        <f t="shared" si="21"/>
        <v>26.06</v>
      </c>
      <c r="BM66" s="8">
        <f t="shared" si="22"/>
        <v>26.06</v>
      </c>
      <c r="BN66" s="8">
        <f t="shared" si="23"/>
        <v>26.99</v>
      </c>
      <c r="BO66" s="8">
        <f t="shared" si="24"/>
        <v>26.99</v>
      </c>
      <c r="BP66" s="139">
        <f t="shared" si="25"/>
        <v>-0.92999999999999972</v>
      </c>
      <c r="BQ66" s="139">
        <f t="shared" si="26"/>
        <v>-0.92999999999999972</v>
      </c>
    </row>
    <row r="67" spans="1:69">
      <c r="A67" s="8" t="s">
        <v>109</v>
      </c>
      <c r="B67" s="15">
        <f>'[3]24'!B69</f>
        <v>320</v>
      </c>
      <c r="C67" s="16">
        <f>'[3]24'!C69</f>
        <v>0</v>
      </c>
      <c r="D67" s="16">
        <f>'[3]24'!D69</f>
        <v>0</v>
      </c>
      <c r="E67" s="16">
        <f>'[3]24'!E69</f>
        <v>0</v>
      </c>
      <c r="F67" s="16">
        <f>'[3]24'!F69</f>
        <v>990</v>
      </c>
      <c r="G67" s="16">
        <f>'[3]24'!G69</f>
        <v>0</v>
      </c>
      <c r="H67" s="17">
        <f t="shared" si="27"/>
        <v>1310</v>
      </c>
      <c r="I67" s="15">
        <f>'[3]24'!J69</f>
        <v>270</v>
      </c>
      <c r="J67" s="16">
        <f>'[3]24'!K69</f>
        <v>0</v>
      </c>
      <c r="K67" s="16">
        <f>'[3]24'!L69</f>
        <v>0</v>
      </c>
      <c r="L67" s="16">
        <f>'[3]24'!M69</f>
        <v>0</v>
      </c>
      <c r="M67" s="16">
        <f>'[3]24'!N69</f>
        <v>0</v>
      </c>
      <c r="N67" s="16">
        <f>'[3]24'!O69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26.06</v>
      </c>
      <c r="AU67" s="8">
        <v>26.06</v>
      </c>
      <c r="AW67" s="203">
        <v>26.99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26.99</v>
      </c>
      <c r="BD67" s="203">
        <v>26.99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26.99</v>
      </c>
      <c r="BL67" s="8">
        <f t="shared" si="21"/>
        <v>26.06</v>
      </c>
      <c r="BM67" s="8">
        <f t="shared" si="22"/>
        <v>26.06</v>
      </c>
      <c r="BN67" s="8">
        <f t="shared" si="23"/>
        <v>26.99</v>
      </c>
      <c r="BO67" s="8">
        <f t="shared" si="24"/>
        <v>26.99</v>
      </c>
      <c r="BP67" s="139">
        <f t="shared" si="25"/>
        <v>-0.92999999999999972</v>
      </c>
      <c r="BQ67" s="139">
        <f t="shared" si="26"/>
        <v>-0.92999999999999972</v>
      </c>
    </row>
    <row r="68" spans="1:69">
      <c r="A68" s="8" t="s">
        <v>110</v>
      </c>
      <c r="B68" s="15">
        <f>'[3]24'!B70</f>
        <v>320</v>
      </c>
      <c r="C68" s="16">
        <f>'[3]24'!C70</f>
        <v>0</v>
      </c>
      <c r="D68" s="16">
        <f>'[3]24'!D70</f>
        <v>0</v>
      </c>
      <c r="E68" s="16">
        <f>'[3]24'!E70</f>
        <v>0</v>
      </c>
      <c r="F68" s="16">
        <f>'[3]24'!F70</f>
        <v>990</v>
      </c>
      <c r="G68" s="16">
        <f>'[3]24'!G70</f>
        <v>0</v>
      </c>
      <c r="H68" s="17">
        <f t="shared" si="27"/>
        <v>1310</v>
      </c>
      <c r="I68" s="15">
        <f>'[3]24'!J70</f>
        <v>270</v>
      </c>
      <c r="J68" s="16">
        <f>'[3]24'!K70</f>
        <v>0</v>
      </c>
      <c r="K68" s="16">
        <f>'[3]24'!L70</f>
        <v>0</v>
      </c>
      <c r="L68" s="16">
        <f>'[3]24'!M70</f>
        <v>0</v>
      </c>
      <c r="M68" s="16">
        <f>'[3]24'!N70</f>
        <v>0</v>
      </c>
      <c r="N68" s="16">
        <f>'[3]24'!O70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26.06</v>
      </c>
      <c r="AU68" s="8">
        <v>26.06</v>
      </c>
      <c r="AW68" s="203">
        <v>26.99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26.99</v>
      </c>
      <c r="BD68" s="203">
        <v>26.99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26.99</v>
      </c>
      <c r="BL68" s="8">
        <f t="shared" ref="BL68:BL98" si="53">AT68</f>
        <v>26.06</v>
      </c>
      <c r="BM68" s="8">
        <f t="shared" ref="BM68:BM98" si="54">AU68</f>
        <v>26.06</v>
      </c>
      <c r="BN68" s="8">
        <f t="shared" ref="BN68:BN98" si="55">BC68</f>
        <v>26.99</v>
      </c>
      <c r="BO68" s="8">
        <f t="shared" ref="BO68:BO98" si="56">BJ68</f>
        <v>26.99</v>
      </c>
      <c r="BP68" s="139">
        <f t="shared" ref="BP68:BP98" si="57">BL68-BN68</f>
        <v>-0.92999999999999972</v>
      </c>
      <c r="BQ68" s="139">
        <f t="shared" ref="BQ68:BQ98" si="58">BM68-BO68</f>
        <v>-0.92999999999999972</v>
      </c>
    </row>
    <row r="69" spans="1:69">
      <c r="A69" s="8" t="s">
        <v>111</v>
      </c>
      <c r="B69" s="15">
        <f>'[3]24'!B71</f>
        <v>320</v>
      </c>
      <c r="C69" s="16">
        <f>'[3]24'!C71</f>
        <v>0</v>
      </c>
      <c r="D69" s="16">
        <f>'[3]24'!D71</f>
        <v>0</v>
      </c>
      <c r="E69" s="16">
        <f>'[3]24'!E71</f>
        <v>0</v>
      </c>
      <c r="F69" s="16">
        <f>'[3]24'!F71</f>
        <v>990</v>
      </c>
      <c r="G69" s="16">
        <f>'[3]24'!G71</f>
        <v>0</v>
      </c>
      <c r="H69" s="17">
        <f t="shared" ref="H69:H98" si="59">SUM(B69:G69)</f>
        <v>1310</v>
      </c>
      <c r="I69" s="15">
        <f>'[3]24'!J71</f>
        <v>270</v>
      </c>
      <c r="J69" s="16">
        <f>'[3]24'!K71</f>
        <v>0</v>
      </c>
      <c r="K69" s="16">
        <f>'[3]24'!L71</f>
        <v>0</v>
      </c>
      <c r="L69" s="16">
        <f>'[3]24'!M71</f>
        <v>0</v>
      </c>
      <c r="M69" s="16">
        <f>'[3]24'!N71</f>
        <v>0</v>
      </c>
      <c r="N69" s="16">
        <f>'[3]24'!O71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26.99</v>
      </c>
      <c r="AE69" s="8">
        <f t="shared" si="43"/>
        <v>26.99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26.99</v>
      </c>
      <c r="AL69" s="8">
        <f t="shared" si="35"/>
        <v>216.01999999999998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216.01999999999998</v>
      </c>
      <c r="AT69" s="8">
        <v>26.06</v>
      </c>
      <c r="AU69" s="8">
        <v>26.06</v>
      </c>
      <c r="AW69" s="203">
        <v>26.99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26.99</v>
      </c>
      <c r="BD69" s="203">
        <v>26.99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26.99</v>
      </c>
      <c r="BL69" s="8">
        <f t="shared" si="53"/>
        <v>26.06</v>
      </c>
      <c r="BM69" s="8">
        <f t="shared" si="54"/>
        <v>26.06</v>
      </c>
      <c r="BN69" s="8">
        <f t="shared" si="55"/>
        <v>26.99</v>
      </c>
      <c r="BO69" s="8">
        <f t="shared" si="56"/>
        <v>26.99</v>
      </c>
      <c r="BP69" s="139">
        <f t="shared" si="57"/>
        <v>-0.92999999999999972</v>
      </c>
      <c r="BQ69" s="139">
        <f t="shared" si="58"/>
        <v>-0.92999999999999972</v>
      </c>
    </row>
    <row r="70" spans="1:69">
      <c r="A70" s="8" t="s">
        <v>112</v>
      </c>
      <c r="B70" s="15">
        <f>'[3]24'!B72</f>
        <v>320</v>
      </c>
      <c r="C70" s="16">
        <f>'[3]24'!C72</f>
        <v>0</v>
      </c>
      <c r="D70" s="16">
        <f>'[3]24'!D72</f>
        <v>0</v>
      </c>
      <c r="E70" s="16">
        <f>'[3]24'!E72</f>
        <v>0</v>
      </c>
      <c r="F70" s="16">
        <f>'[3]24'!F72</f>
        <v>990</v>
      </c>
      <c r="G70" s="16">
        <f>'[3]24'!G72</f>
        <v>0</v>
      </c>
      <c r="H70" s="17">
        <f t="shared" si="59"/>
        <v>1310</v>
      </c>
      <c r="I70" s="15">
        <f>'[3]24'!J72</f>
        <v>270</v>
      </c>
      <c r="J70" s="16">
        <f>'[3]24'!K72</f>
        <v>0</v>
      </c>
      <c r="K70" s="16">
        <f>'[3]24'!L72</f>
        <v>0</v>
      </c>
      <c r="L70" s="16">
        <f>'[3]24'!M72</f>
        <v>0</v>
      </c>
      <c r="M70" s="16">
        <f>'[3]24'!N72</f>
        <v>0</v>
      </c>
      <c r="N70" s="16">
        <f>'[3]24'!O72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26.99</v>
      </c>
      <c r="AE70" s="8">
        <f t="shared" si="43"/>
        <v>26.99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26.99</v>
      </c>
      <c r="AL70" s="8">
        <f t="shared" si="35"/>
        <v>216.01999999999998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216.01999999999998</v>
      </c>
      <c r="AT70" s="8">
        <v>26.06</v>
      </c>
      <c r="AU70" s="8">
        <v>26.06</v>
      </c>
      <c r="AW70" s="203">
        <v>26.99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26.99</v>
      </c>
      <c r="BD70" s="203">
        <v>26.99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26.99</v>
      </c>
      <c r="BL70" s="8">
        <f t="shared" si="53"/>
        <v>26.06</v>
      </c>
      <c r="BM70" s="8">
        <f t="shared" si="54"/>
        <v>26.06</v>
      </c>
      <c r="BN70" s="8">
        <f t="shared" si="55"/>
        <v>26.99</v>
      </c>
      <c r="BO70" s="8">
        <f t="shared" si="56"/>
        <v>26.99</v>
      </c>
      <c r="BP70" s="139">
        <f t="shared" si="57"/>
        <v>-0.92999999999999972</v>
      </c>
      <c r="BQ70" s="139">
        <f t="shared" si="58"/>
        <v>-0.92999999999999972</v>
      </c>
    </row>
    <row r="71" spans="1:69">
      <c r="A71" s="8" t="s">
        <v>113</v>
      </c>
      <c r="B71" s="15">
        <f>'[3]24'!B73</f>
        <v>320</v>
      </c>
      <c r="C71" s="16">
        <f>'[3]24'!C73</f>
        <v>0</v>
      </c>
      <c r="D71" s="16">
        <f>'[3]24'!D73</f>
        <v>0</v>
      </c>
      <c r="E71" s="16">
        <f>'[3]24'!E73</f>
        <v>0</v>
      </c>
      <c r="F71" s="16">
        <f>'[3]24'!F73</f>
        <v>990</v>
      </c>
      <c r="G71" s="16">
        <f>'[3]24'!G73</f>
        <v>0</v>
      </c>
      <c r="H71" s="17">
        <f t="shared" si="59"/>
        <v>1310</v>
      </c>
      <c r="I71" s="15">
        <f>'[3]24'!J73</f>
        <v>270</v>
      </c>
      <c r="J71" s="16">
        <f>'[3]24'!K73</f>
        <v>0</v>
      </c>
      <c r="K71" s="16">
        <f>'[3]24'!L73</f>
        <v>0</v>
      </c>
      <c r="L71" s="16">
        <f>'[3]24'!M73</f>
        <v>0</v>
      </c>
      <c r="M71" s="16">
        <f>'[3]24'!N73</f>
        <v>0</v>
      </c>
      <c r="N71" s="16">
        <f>'[3]24'!O73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26.99</v>
      </c>
      <c r="AE71" s="8">
        <f t="shared" si="43"/>
        <v>26.99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26.99</v>
      </c>
      <c r="AL71" s="8">
        <f t="shared" si="35"/>
        <v>216.01999999999998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216.01999999999998</v>
      </c>
      <c r="AT71" s="8">
        <v>26.06</v>
      </c>
      <c r="AU71" s="8">
        <v>26.06</v>
      </c>
      <c r="AW71" s="203">
        <v>26.99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26.99</v>
      </c>
      <c r="BD71" s="203">
        <v>26.99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26.99</v>
      </c>
      <c r="BL71" s="8">
        <f t="shared" si="53"/>
        <v>26.06</v>
      </c>
      <c r="BM71" s="8">
        <f t="shared" si="54"/>
        <v>26.06</v>
      </c>
      <c r="BN71" s="8">
        <f t="shared" si="55"/>
        <v>26.99</v>
      </c>
      <c r="BO71" s="8">
        <f t="shared" si="56"/>
        <v>26.99</v>
      </c>
      <c r="BP71" s="139">
        <f t="shared" si="57"/>
        <v>-0.92999999999999972</v>
      </c>
      <c r="BQ71" s="139">
        <f t="shared" si="58"/>
        <v>-0.92999999999999972</v>
      </c>
    </row>
    <row r="72" spans="1:69">
      <c r="A72" s="8" t="s">
        <v>114</v>
      </c>
      <c r="B72" s="15">
        <f>'[3]24'!B74</f>
        <v>320</v>
      </c>
      <c r="C72" s="16">
        <f>'[3]24'!C74</f>
        <v>0</v>
      </c>
      <c r="D72" s="16">
        <f>'[3]24'!D74</f>
        <v>0</v>
      </c>
      <c r="E72" s="16">
        <f>'[3]24'!E74</f>
        <v>0</v>
      </c>
      <c r="F72" s="16">
        <f>'[3]24'!F74</f>
        <v>990</v>
      </c>
      <c r="G72" s="16">
        <f>'[3]24'!G74</f>
        <v>0</v>
      </c>
      <c r="H72" s="17">
        <f t="shared" si="59"/>
        <v>1310</v>
      </c>
      <c r="I72" s="15">
        <f>'[3]24'!J74</f>
        <v>270</v>
      </c>
      <c r="J72" s="16">
        <f>'[3]24'!K74</f>
        <v>0</v>
      </c>
      <c r="K72" s="16">
        <f>'[3]24'!L74</f>
        <v>0</v>
      </c>
      <c r="L72" s="16">
        <f>'[3]24'!M74</f>
        <v>0</v>
      </c>
      <c r="M72" s="16">
        <f>'[3]24'!N74</f>
        <v>0</v>
      </c>
      <c r="N72" s="16">
        <f>'[3]24'!O74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26.99</v>
      </c>
      <c r="AE72" s="8">
        <f t="shared" si="43"/>
        <v>26.99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26.99</v>
      </c>
      <c r="AL72" s="8">
        <f t="shared" si="35"/>
        <v>216.01999999999998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216.01999999999998</v>
      </c>
      <c r="AT72" s="8">
        <v>26.06</v>
      </c>
      <c r="AU72" s="8">
        <v>26.06</v>
      </c>
      <c r="AW72" s="203">
        <v>26.99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26.99</v>
      </c>
      <c r="BD72" s="203">
        <v>26.99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26.99</v>
      </c>
      <c r="BL72" s="8">
        <f t="shared" si="53"/>
        <v>26.06</v>
      </c>
      <c r="BM72" s="8">
        <f t="shared" si="54"/>
        <v>26.06</v>
      </c>
      <c r="BN72" s="8">
        <f t="shared" si="55"/>
        <v>26.99</v>
      </c>
      <c r="BO72" s="8">
        <f t="shared" si="56"/>
        <v>26.99</v>
      </c>
      <c r="BP72" s="139">
        <f t="shared" si="57"/>
        <v>-0.92999999999999972</v>
      </c>
      <c r="BQ72" s="139">
        <f t="shared" si="58"/>
        <v>-0.92999999999999972</v>
      </c>
    </row>
    <row r="73" spans="1:69">
      <c r="A73" s="8" t="s">
        <v>115</v>
      </c>
      <c r="B73" s="15">
        <f>'[3]24'!B75</f>
        <v>320</v>
      </c>
      <c r="C73" s="16">
        <f>'[3]24'!C75</f>
        <v>0</v>
      </c>
      <c r="D73" s="16">
        <f>'[3]24'!D75</f>
        <v>0</v>
      </c>
      <c r="E73" s="16">
        <f>'[3]24'!E75</f>
        <v>0</v>
      </c>
      <c r="F73" s="16">
        <f>'[3]24'!F75</f>
        <v>990</v>
      </c>
      <c r="G73" s="16">
        <f>'[3]24'!G75</f>
        <v>0</v>
      </c>
      <c r="H73" s="17">
        <f t="shared" si="59"/>
        <v>1310</v>
      </c>
      <c r="I73" s="15">
        <f>'[3]24'!J75</f>
        <v>270</v>
      </c>
      <c r="J73" s="16">
        <f>'[3]24'!K75</f>
        <v>0</v>
      </c>
      <c r="K73" s="16">
        <f>'[3]24'!L75</f>
        <v>0</v>
      </c>
      <c r="L73" s="16">
        <f>'[3]24'!M75</f>
        <v>0</v>
      </c>
      <c r="M73" s="16">
        <f>'[3]24'!N75</f>
        <v>0</v>
      </c>
      <c r="N73" s="16">
        <f>'[3]24'!O75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26.99</v>
      </c>
      <c r="AE73" s="8">
        <f t="shared" si="43"/>
        <v>26.99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26.99</v>
      </c>
      <c r="AL73" s="8">
        <f t="shared" si="35"/>
        <v>216.01999999999998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216.01999999999998</v>
      </c>
      <c r="AT73" s="8">
        <v>26.06</v>
      </c>
      <c r="AU73" s="8">
        <v>26.06</v>
      </c>
      <c r="AW73" s="203">
        <v>26.99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26.99</v>
      </c>
      <c r="BD73" s="203">
        <v>26.99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26.99</v>
      </c>
      <c r="BL73" s="8">
        <f t="shared" si="53"/>
        <v>26.06</v>
      </c>
      <c r="BM73" s="8">
        <f t="shared" si="54"/>
        <v>26.06</v>
      </c>
      <c r="BN73" s="8">
        <f t="shared" si="55"/>
        <v>26.99</v>
      </c>
      <c r="BO73" s="8">
        <f t="shared" si="56"/>
        <v>26.99</v>
      </c>
      <c r="BP73" s="139">
        <f t="shared" si="57"/>
        <v>-0.92999999999999972</v>
      </c>
      <c r="BQ73" s="139">
        <f t="shared" si="58"/>
        <v>-0.92999999999999972</v>
      </c>
    </row>
    <row r="74" spans="1:69">
      <c r="A74" s="8" t="s">
        <v>116</v>
      </c>
      <c r="B74" s="15">
        <f>'[3]24'!B76</f>
        <v>320</v>
      </c>
      <c r="C74" s="16">
        <f>'[3]24'!C76</f>
        <v>0</v>
      </c>
      <c r="D74" s="16">
        <f>'[3]24'!D76</f>
        <v>0</v>
      </c>
      <c r="E74" s="16">
        <f>'[3]24'!E76</f>
        <v>0</v>
      </c>
      <c r="F74" s="16">
        <f>'[3]24'!F76</f>
        <v>990</v>
      </c>
      <c r="G74" s="16">
        <f>'[3]24'!G76</f>
        <v>0</v>
      </c>
      <c r="H74" s="17">
        <f t="shared" si="59"/>
        <v>1310</v>
      </c>
      <c r="I74" s="15">
        <f>'[3]24'!J76</f>
        <v>270</v>
      </c>
      <c r="J74" s="16">
        <f>'[3]24'!K76</f>
        <v>0</v>
      </c>
      <c r="K74" s="16">
        <f>'[3]24'!L76</f>
        <v>0</v>
      </c>
      <c r="L74" s="16">
        <f>'[3]24'!M76</f>
        <v>0</v>
      </c>
      <c r="M74" s="16">
        <f>'[3]24'!N76</f>
        <v>0</v>
      </c>
      <c r="N74" s="16">
        <f>'[3]24'!O76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26.99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26.99</v>
      </c>
      <c r="AE74" s="8">
        <f t="shared" si="43"/>
        <v>26.99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26.99</v>
      </c>
      <c r="AL74" s="8">
        <f t="shared" si="35"/>
        <v>216.01999999999998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216.01999999999998</v>
      </c>
      <c r="AT74" s="8">
        <v>26.06</v>
      </c>
      <c r="AU74" s="8">
        <v>26.06</v>
      </c>
      <c r="AW74" s="203">
        <v>26.99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26.99</v>
      </c>
      <c r="BD74" s="203">
        <v>26.99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26.99</v>
      </c>
      <c r="BL74" s="8">
        <f t="shared" si="53"/>
        <v>26.06</v>
      </c>
      <c r="BM74" s="8">
        <f t="shared" si="54"/>
        <v>26.06</v>
      </c>
      <c r="BN74" s="8">
        <f t="shared" si="55"/>
        <v>26.99</v>
      </c>
      <c r="BO74" s="8">
        <f t="shared" si="56"/>
        <v>26.99</v>
      </c>
      <c r="BP74" s="139">
        <f t="shared" si="57"/>
        <v>-0.92999999999999972</v>
      </c>
      <c r="BQ74" s="139">
        <f t="shared" si="58"/>
        <v>-0.92999999999999972</v>
      </c>
    </row>
    <row r="75" spans="1:69">
      <c r="A75" s="8" t="s">
        <v>117</v>
      </c>
      <c r="B75" s="15">
        <f>'[3]24'!B77</f>
        <v>320</v>
      </c>
      <c r="C75" s="16">
        <f>'[3]24'!C77</f>
        <v>0</v>
      </c>
      <c r="D75" s="16">
        <f>'[3]24'!D77</f>
        <v>0</v>
      </c>
      <c r="E75" s="16">
        <f>'[3]24'!E77</f>
        <v>0</v>
      </c>
      <c r="F75" s="16">
        <f>'[3]24'!F77</f>
        <v>990</v>
      </c>
      <c r="G75" s="16">
        <f>'[3]24'!G77</f>
        <v>0</v>
      </c>
      <c r="H75" s="17">
        <f t="shared" si="59"/>
        <v>1310</v>
      </c>
      <c r="I75" s="15">
        <f>'[3]24'!J77</f>
        <v>270</v>
      </c>
      <c r="J75" s="16">
        <f>'[3]24'!K77</f>
        <v>0</v>
      </c>
      <c r="K75" s="16">
        <f>'[3]24'!L77</f>
        <v>0</v>
      </c>
      <c r="L75" s="16">
        <f>'[3]24'!M77</f>
        <v>0</v>
      </c>
      <c r="M75" s="16">
        <f>'[3]24'!N77</f>
        <v>0</v>
      </c>
      <c r="N75" s="16">
        <f>'[3]24'!O77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26.99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26.99</v>
      </c>
      <c r="AE75" s="8">
        <f t="shared" si="43"/>
        <v>26.99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26.99</v>
      </c>
      <c r="AL75" s="8">
        <f t="shared" si="35"/>
        <v>216.01999999999998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216.01999999999998</v>
      </c>
      <c r="AT75" s="8">
        <v>26.06</v>
      </c>
      <c r="AU75" s="8">
        <v>26.06</v>
      </c>
      <c r="AW75" s="203">
        <v>26.99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26.99</v>
      </c>
      <c r="BD75" s="203">
        <v>26.99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26.99</v>
      </c>
      <c r="BL75" s="8">
        <f t="shared" si="53"/>
        <v>26.06</v>
      </c>
      <c r="BM75" s="8">
        <f t="shared" si="54"/>
        <v>26.06</v>
      </c>
      <c r="BN75" s="8">
        <f t="shared" si="55"/>
        <v>26.99</v>
      </c>
      <c r="BO75" s="8">
        <f t="shared" si="56"/>
        <v>26.99</v>
      </c>
      <c r="BP75" s="139">
        <f t="shared" si="57"/>
        <v>-0.92999999999999972</v>
      </c>
      <c r="BQ75" s="139">
        <f t="shared" si="58"/>
        <v>-0.92999999999999972</v>
      </c>
    </row>
    <row r="76" spans="1:69">
      <c r="A76" s="8" t="s">
        <v>118</v>
      </c>
      <c r="B76" s="15">
        <f>'[3]24'!B78</f>
        <v>320</v>
      </c>
      <c r="C76" s="16">
        <f>'[3]24'!C78</f>
        <v>0</v>
      </c>
      <c r="D76" s="16">
        <f>'[3]24'!D78</f>
        <v>0</v>
      </c>
      <c r="E76" s="16">
        <f>'[3]24'!E78</f>
        <v>0</v>
      </c>
      <c r="F76" s="16">
        <f>'[3]24'!F78</f>
        <v>990</v>
      </c>
      <c r="G76" s="16">
        <f>'[3]24'!G78</f>
        <v>0</v>
      </c>
      <c r="H76" s="17">
        <f t="shared" si="59"/>
        <v>1310</v>
      </c>
      <c r="I76" s="15">
        <f>'[3]24'!J78</f>
        <v>270</v>
      </c>
      <c r="J76" s="16">
        <f>'[3]24'!K78</f>
        <v>0</v>
      </c>
      <c r="K76" s="16">
        <f>'[3]24'!L78</f>
        <v>0</v>
      </c>
      <c r="L76" s="16">
        <f>'[3]24'!M78</f>
        <v>0</v>
      </c>
      <c r="M76" s="16">
        <f>'[3]24'!N78</f>
        <v>0</v>
      </c>
      <c r="N76" s="16">
        <f>'[3]24'!O78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26.99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26.99</v>
      </c>
      <c r="AE76" s="8">
        <f t="shared" si="43"/>
        <v>26.99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26.99</v>
      </c>
      <c r="AL76" s="8">
        <f t="shared" si="35"/>
        <v>216.01999999999998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216.01999999999998</v>
      </c>
      <c r="AT76" s="8">
        <v>26.06</v>
      </c>
      <c r="AU76" s="8">
        <v>26.06</v>
      </c>
      <c r="AW76" s="203">
        <v>26.99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26.99</v>
      </c>
      <c r="BD76" s="203">
        <v>26.99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26.99</v>
      </c>
      <c r="BL76" s="8">
        <f t="shared" si="53"/>
        <v>26.06</v>
      </c>
      <c r="BM76" s="8">
        <f t="shared" si="54"/>
        <v>26.06</v>
      </c>
      <c r="BN76" s="8">
        <f t="shared" si="55"/>
        <v>26.99</v>
      </c>
      <c r="BO76" s="8">
        <f t="shared" si="56"/>
        <v>26.99</v>
      </c>
      <c r="BP76" s="139">
        <f t="shared" si="57"/>
        <v>-0.92999999999999972</v>
      </c>
      <c r="BQ76" s="139">
        <f t="shared" si="58"/>
        <v>-0.92999999999999972</v>
      </c>
    </row>
    <row r="77" spans="1:69">
      <c r="A77" s="8" t="s">
        <v>119</v>
      </c>
      <c r="B77" s="15">
        <f>'[3]24'!B79</f>
        <v>320</v>
      </c>
      <c r="C77" s="16">
        <f>'[3]24'!C79</f>
        <v>0</v>
      </c>
      <c r="D77" s="16">
        <f>'[3]24'!D79</f>
        <v>0</v>
      </c>
      <c r="E77" s="16">
        <f>'[3]24'!E79</f>
        <v>0</v>
      </c>
      <c r="F77" s="16">
        <f>'[3]24'!F79</f>
        <v>990</v>
      </c>
      <c r="G77" s="16">
        <f>'[3]24'!G79</f>
        <v>0</v>
      </c>
      <c r="H77" s="17">
        <f t="shared" si="59"/>
        <v>1310</v>
      </c>
      <c r="I77" s="15">
        <f>'[3]24'!J79</f>
        <v>270</v>
      </c>
      <c r="J77" s="16">
        <f>'[3]24'!K79</f>
        <v>0</v>
      </c>
      <c r="K77" s="16">
        <f>'[3]24'!L79</f>
        <v>0</v>
      </c>
      <c r="L77" s="16">
        <f>'[3]24'!M79</f>
        <v>0</v>
      </c>
      <c r="M77" s="16">
        <f>'[3]24'!N79</f>
        <v>0</v>
      </c>
      <c r="N77" s="16">
        <f>'[3]24'!O79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26.99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26.99</v>
      </c>
      <c r="AE77" s="8">
        <f t="shared" si="43"/>
        <v>26.99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26.99</v>
      </c>
      <c r="AL77" s="8">
        <f t="shared" si="35"/>
        <v>216.01999999999998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216.01999999999998</v>
      </c>
      <c r="AT77" s="8">
        <v>26.06</v>
      </c>
      <c r="AU77" s="8">
        <v>26.06</v>
      </c>
      <c r="AW77" s="203">
        <v>26.99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26.99</v>
      </c>
      <c r="BD77" s="203">
        <v>26.99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26.99</v>
      </c>
      <c r="BL77" s="8">
        <f t="shared" si="53"/>
        <v>26.06</v>
      </c>
      <c r="BM77" s="8">
        <f t="shared" si="54"/>
        <v>26.06</v>
      </c>
      <c r="BN77" s="8">
        <f t="shared" si="55"/>
        <v>26.99</v>
      </c>
      <c r="BO77" s="8">
        <f t="shared" si="56"/>
        <v>26.99</v>
      </c>
      <c r="BP77" s="139">
        <f t="shared" si="57"/>
        <v>-0.92999999999999972</v>
      </c>
      <c r="BQ77" s="139">
        <f t="shared" si="58"/>
        <v>-0.92999999999999972</v>
      </c>
    </row>
    <row r="78" spans="1:69">
      <c r="A78" s="8" t="s">
        <v>120</v>
      </c>
      <c r="B78" s="15">
        <f>'[3]24'!B80</f>
        <v>320</v>
      </c>
      <c r="C78" s="16">
        <f>'[3]24'!C80</f>
        <v>0</v>
      </c>
      <c r="D78" s="16">
        <f>'[3]24'!D80</f>
        <v>0</v>
      </c>
      <c r="E78" s="16">
        <f>'[3]24'!E80</f>
        <v>0</v>
      </c>
      <c r="F78" s="16">
        <f>'[3]24'!F80</f>
        <v>990</v>
      </c>
      <c r="G78" s="16">
        <f>'[3]24'!G80</f>
        <v>0</v>
      </c>
      <c r="H78" s="17">
        <f t="shared" si="59"/>
        <v>1310</v>
      </c>
      <c r="I78" s="15">
        <f>'[3]24'!J80</f>
        <v>270</v>
      </c>
      <c r="J78" s="16">
        <f>'[3]24'!K80</f>
        <v>0</v>
      </c>
      <c r="K78" s="16">
        <f>'[3]24'!L80</f>
        <v>0</v>
      </c>
      <c r="L78" s="16">
        <f>'[3]24'!M80</f>
        <v>0</v>
      </c>
      <c r="M78" s="16">
        <f>'[3]24'!N80</f>
        <v>0</v>
      </c>
      <c r="N78" s="16">
        <f>'[3]24'!O80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26.99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26.99</v>
      </c>
      <c r="AE78" s="8">
        <f t="shared" si="43"/>
        <v>26.99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26.99</v>
      </c>
      <c r="AL78" s="8">
        <f t="shared" si="35"/>
        <v>216.01999999999998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216.01999999999998</v>
      </c>
      <c r="AT78" s="8">
        <v>26.06</v>
      </c>
      <c r="AU78" s="8">
        <v>26.06</v>
      </c>
      <c r="AW78" s="203">
        <v>26.99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26.99</v>
      </c>
      <c r="BD78" s="203">
        <v>26.99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26.99</v>
      </c>
      <c r="BL78" s="8">
        <f t="shared" si="53"/>
        <v>26.06</v>
      </c>
      <c r="BM78" s="8">
        <f t="shared" si="54"/>
        <v>26.06</v>
      </c>
      <c r="BN78" s="8">
        <f t="shared" si="55"/>
        <v>26.99</v>
      </c>
      <c r="BO78" s="8">
        <f t="shared" si="56"/>
        <v>26.99</v>
      </c>
      <c r="BP78" s="139">
        <f t="shared" si="57"/>
        <v>-0.92999999999999972</v>
      </c>
      <c r="BQ78" s="139">
        <f t="shared" si="58"/>
        <v>-0.92999999999999972</v>
      </c>
    </row>
    <row r="79" spans="1:69">
      <c r="A79" s="8" t="s">
        <v>121</v>
      </c>
      <c r="B79" s="15">
        <f>'[3]24'!B81</f>
        <v>320</v>
      </c>
      <c r="C79" s="16">
        <f>'[3]24'!C81</f>
        <v>0</v>
      </c>
      <c r="D79" s="16">
        <f>'[3]24'!D81</f>
        <v>0</v>
      </c>
      <c r="E79" s="16">
        <f>'[3]24'!E81</f>
        <v>0</v>
      </c>
      <c r="F79" s="16">
        <f>'[3]24'!F81</f>
        <v>990</v>
      </c>
      <c r="G79" s="16">
        <f>'[3]24'!G81</f>
        <v>0</v>
      </c>
      <c r="H79" s="17">
        <f t="shared" si="59"/>
        <v>1310</v>
      </c>
      <c r="I79" s="15">
        <f>'[3]24'!J81</f>
        <v>270</v>
      </c>
      <c r="J79" s="16">
        <f>'[3]24'!K81</f>
        <v>0</v>
      </c>
      <c r="K79" s="16">
        <f>'[3]24'!L81</f>
        <v>0</v>
      </c>
      <c r="L79" s="16">
        <f>'[3]24'!M81</f>
        <v>0</v>
      </c>
      <c r="M79" s="16">
        <f>'[3]24'!N81</f>
        <v>0</v>
      </c>
      <c r="N79" s="16">
        <f>'[3]24'!O81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26.99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26.99</v>
      </c>
      <c r="AE79" s="8">
        <f t="shared" si="43"/>
        <v>26.99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26.99</v>
      </c>
      <c r="AL79" s="8">
        <f t="shared" si="35"/>
        <v>216.01999999999998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216.01999999999998</v>
      </c>
      <c r="AT79" s="8">
        <v>26.06</v>
      </c>
      <c r="AU79" s="8">
        <v>26.06</v>
      </c>
      <c r="AW79" s="203">
        <v>26.99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26.99</v>
      </c>
      <c r="BD79" s="203">
        <v>26.99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26.99</v>
      </c>
      <c r="BL79" s="8">
        <f t="shared" si="53"/>
        <v>26.06</v>
      </c>
      <c r="BM79" s="8">
        <f t="shared" si="54"/>
        <v>26.06</v>
      </c>
      <c r="BN79" s="8">
        <f t="shared" si="55"/>
        <v>26.99</v>
      </c>
      <c r="BO79" s="8">
        <f t="shared" si="56"/>
        <v>26.99</v>
      </c>
      <c r="BP79" s="139">
        <f t="shared" si="57"/>
        <v>-0.92999999999999972</v>
      </c>
      <c r="BQ79" s="139">
        <f t="shared" si="58"/>
        <v>-0.92999999999999972</v>
      </c>
    </row>
    <row r="80" spans="1:69">
      <c r="A80" s="8" t="s">
        <v>122</v>
      </c>
      <c r="B80" s="15">
        <f>'[3]24'!B82</f>
        <v>320</v>
      </c>
      <c r="C80" s="16">
        <f>'[3]24'!C82</f>
        <v>0</v>
      </c>
      <c r="D80" s="16">
        <f>'[3]24'!D82</f>
        <v>0</v>
      </c>
      <c r="E80" s="16">
        <f>'[3]24'!E82</f>
        <v>0</v>
      </c>
      <c r="F80" s="16">
        <f>'[3]24'!F82</f>
        <v>990</v>
      </c>
      <c r="G80" s="16">
        <f>'[3]24'!G82</f>
        <v>0</v>
      </c>
      <c r="H80" s="17">
        <f t="shared" si="59"/>
        <v>1310</v>
      </c>
      <c r="I80" s="15">
        <f>'[3]24'!J82</f>
        <v>270</v>
      </c>
      <c r="J80" s="16">
        <f>'[3]24'!K82</f>
        <v>0</v>
      </c>
      <c r="K80" s="16">
        <f>'[3]24'!L82</f>
        <v>0</v>
      </c>
      <c r="L80" s="16">
        <f>'[3]24'!M82</f>
        <v>0</v>
      </c>
      <c r="M80" s="16">
        <f>'[3]24'!N82</f>
        <v>0</v>
      </c>
      <c r="N80" s="16">
        <f>'[3]24'!O82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26.99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26.99</v>
      </c>
      <c r="AE80" s="8">
        <f t="shared" si="43"/>
        <v>26.99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26.99</v>
      </c>
      <c r="AL80" s="8">
        <f t="shared" si="35"/>
        <v>216.01999999999998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216.01999999999998</v>
      </c>
      <c r="AT80" s="8">
        <v>26.06</v>
      </c>
      <c r="AU80" s="8">
        <v>26.06</v>
      </c>
      <c r="AW80" s="203">
        <v>26.99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26.99</v>
      </c>
      <c r="BD80" s="203">
        <v>26.99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26.99</v>
      </c>
      <c r="BL80" s="8">
        <f t="shared" si="53"/>
        <v>26.06</v>
      </c>
      <c r="BM80" s="8">
        <f t="shared" si="54"/>
        <v>26.06</v>
      </c>
      <c r="BN80" s="8">
        <f t="shared" si="55"/>
        <v>26.99</v>
      </c>
      <c r="BO80" s="8">
        <f t="shared" si="56"/>
        <v>26.99</v>
      </c>
      <c r="BP80" s="139">
        <f t="shared" si="57"/>
        <v>-0.92999999999999972</v>
      </c>
      <c r="BQ80" s="139">
        <f t="shared" si="58"/>
        <v>-0.92999999999999972</v>
      </c>
    </row>
    <row r="81" spans="1:69">
      <c r="A81" s="8" t="s">
        <v>123</v>
      </c>
      <c r="B81" s="15">
        <f>'[3]24'!B83</f>
        <v>320</v>
      </c>
      <c r="C81" s="16">
        <f>'[3]24'!C83</f>
        <v>0</v>
      </c>
      <c r="D81" s="16">
        <f>'[3]24'!D83</f>
        <v>0</v>
      </c>
      <c r="E81" s="16">
        <f>'[3]24'!E83</f>
        <v>0</v>
      </c>
      <c r="F81" s="16">
        <f>'[3]24'!F83</f>
        <v>990</v>
      </c>
      <c r="G81" s="16">
        <f>'[3]24'!G83</f>
        <v>0</v>
      </c>
      <c r="H81" s="17">
        <f t="shared" si="59"/>
        <v>1310</v>
      </c>
      <c r="I81" s="15">
        <f>'[3]24'!J83</f>
        <v>270</v>
      </c>
      <c r="J81" s="16">
        <f>'[3]24'!K83</f>
        <v>0</v>
      </c>
      <c r="K81" s="16">
        <f>'[3]24'!L83</f>
        <v>0</v>
      </c>
      <c r="L81" s="16">
        <f>'[3]24'!M83</f>
        <v>0</v>
      </c>
      <c r="M81" s="16">
        <f>'[3]24'!N83</f>
        <v>0</v>
      </c>
      <c r="N81" s="16">
        <f>'[3]24'!O83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26.99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26.99</v>
      </c>
      <c r="AE81" s="8">
        <f t="shared" si="43"/>
        <v>26.99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26.99</v>
      </c>
      <c r="AL81" s="8">
        <f t="shared" si="35"/>
        <v>216.01999999999998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216.01999999999998</v>
      </c>
      <c r="AT81" s="8">
        <v>26.06</v>
      </c>
      <c r="AU81" s="8">
        <v>26.06</v>
      </c>
      <c r="AW81" s="203">
        <v>26.99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26.99</v>
      </c>
      <c r="BD81" s="203">
        <v>26.99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26.99</v>
      </c>
      <c r="BL81" s="8">
        <f t="shared" si="53"/>
        <v>26.06</v>
      </c>
      <c r="BM81" s="8">
        <f t="shared" si="54"/>
        <v>26.06</v>
      </c>
      <c r="BN81" s="8">
        <f t="shared" si="55"/>
        <v>26.99</v>
      </c>
      <c r="BO81" s="8">
        <f t="shared" si="56"/>
        <v>26.99</v>
      </c>
      <c r="BP81" s="139">
        <f t="shared" si="57"/>
        <v>-0.92999999999999972</v>
      </c>
      <c r="BQ81" s="139">
        <f t="shared" si="58"/>
        <v>-0.92999999999999972</v>
      </c>
    </row>
    <row r="82" spans="1:69">
      <c r="A82" s="8" t="s">
        <v>124</v>
      </c>
      <c r="B82" s="15">
        <f>'[3]24'!B84</f>
        <v>320</v>
      </c>
      <c r="C82" s="16">
        <f>'[3]24'!C84</f>
        <v>0</v>
      </c>
      <c r="D82" s="16">
        <f>'[3]24'!D84</f>
        <v>0</v>
      </c>
      <c r="E82" s="16">
        <f>'[3]24'!E84</f>
        <v>0</v>
      </c>
      <c r="F82" s="16">
        <f>'[3]24'!F84</f>
        <v>990</v>
      </c>
      <c r="G82" s="16">
        <f>'[3]24'!G84</f>
        <v>0</v>
      </c>
      <c r="H82" s="17">
        <f t="shared" si="59"/>
        <v>1310</v>
      </c>
      <c r="I82" s="15">
        <f>'[3]24'!J84</f>
        <v>270</v>
      </c>
      <c r="J82" s="16">
        <f>'[3]24'!K84</f>
        <v>0</v>
      </c>
      <c r="K82" s="16">
        <f>'[3]24'!L84</f>
        <v>0</v>
      </c>
      <c r="L82" s="16">
        <f>'[3]24'!M84</f>
        <v>0</v>
      </c>
      <c r="M82" s="16">
        <f>'[3]24'!N84</f>
        <v>0</v>
      </c>
      <c r="N82" s="16">
        <f>'[3]24'!O84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26.99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26.99</v>
      </c>
      <c r="AE82" s="8">
        <f t="shared" si="43"/>
        <v>26.99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26.99</v>
      </c>
      <c r="AL82" s="8">
        <f t="shared" si="35"/>
        <v>216.01999999999998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216.01999999999998</v>
      </c>
      <c r="AT82" s="8">
        <v>26.06</v>
      </c>
      <c r="AU82" s="8">
        <v>26.06</v>
      </c>
      <c r="AW82" s="203">
        <v>26.99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26.99</v>
      </c>
      <c r="BD82" s="203">
        <v>26.99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26.99</v>
      </c>
      <c r="BL82" s="8">
        <f t="shared" si="53"/>
        <v>26.06</v>
      </c>
      <c r="BM82" s="8">
        <f t="shared" si="54"/>
        <v>26.06</v>
      </c>
      <c r="BN82" s="8">
        <f t="shared" si="55"/>
        <v>26.99</v>
      </c>
      <c r="BO82" s="8">
        <f t="shared" si="56"/>
        <v>26.99</v>
      </c>
      <c r="BP82" s="139">
        <f t="shared" si="57"/>
        <v>-0.92999999999999972</v>
      </c>
      <c r="BQ82" s="139">
        <f t="shared" si="58"/>
        <v>-0.92999999999999972</v>
      </c>
    </row>
    <row r="83" spans="1:69">
      <c r="A83" s="8" t="s">
        <v>125</v>
      </c>
      <c r="B83" s="15">
        <f>'[3]24'!B85</f>
        <v>320</v>
      </c>
      <c r="C83" s="16">
        <f>'[3]24'!C85</f>
        <v>0</v>
      </c>
      <c r="D83" s="16">
        <f>'[3]24'!D85</f>
        <v>0</v>
      </c>
      <c r="E83" s="16">
        <f>'[3]24'!E85</f>
        <v>0</v>
      </c>
      <c r="F83" s="16">
        <f>'[3]24'!F85</f>
        <v>1010</v>
      </c>
      <c r="G83" s="16">
        <f>'[3]24'!G85</f>
        <v>0</v>
      </c>
      <c r="H83" s="17">
        <f t="shared" si="59"/>
        <v>1330</v>
      </c>
      <c r="I83" s="15">
        <f>'[3]24'!J85</f>
        <v>270</v>
      </c>
      <c r="J83" s="16">
        <f>'[3]24'!K85</f>
        <v>0</v>
      </c>
      <c r="K83" s="16">
        <f>'[3]24'!L85</f>
        <v>0</v>
      </c>
      <c r="L83" s="16">
        <f>'[3]24'!M85</f>
        <v>0</v>
      </c>
      <c r="M83" s="16">
        <f>'[3]24'!N85</f>
        <v>0</v>
      </c>
      <c r="N83" s="16">
        <f>'[3]24'!O85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26.99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26.99</v>
      </c>
      <c r="AE83" s="8">
        <f t="shared" si="43"/>
        <v>26.99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26.99</v>
      </c>
      <c r="AL83" s="8">
        <f t="shared" si="35"/>
        <v>216.01999999999998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216.01999999999998</v>
      </c>
      <c r="AT83" s="8">
        <v>26.06</v>
      </c>
      <c r="AU83" s="8">
        <v>26.06</v>
      </c>
      <c r="AW83" s="203">
        <v>26.99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26.99</v>
      </c>
      <c r="BD83" s="203">
        <v>26.99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26.99</v>
      </c>
      <c r="BL83" s="8">
        <f t="shared" si="53"/>
        <v>26.06</v>
      </c>
      <c r="BM83" s="8">
        <f t="shared" si="54"/>
        <v>26.06</v>
      </c>
      <c r="BN83" s="8">
        <f t="shared" si="55"/>
        <v>26.99</v>
      </c>
      <c r="BO83" s="8">
        <f t="shared" si="56"/>
        <v>26.99</v>
      </c>
      <c r="BP83" s="139">
        <f t="shared" si="57"/>
        <v>-0.92999999999999972</v>
      </c>
      <c r="BQ83" s="139">
        <f t="shared" si="58"/>
        <v>-0.92999999999999972</v>
      </c>
    </row>
    <row r="84" spans="1:69">
      <c r="A84" s="8" t="s">
        <v>126</v>
      </c>
      <c r="B84" s="15">
        <f>'[3]24'!B86</f>
        <v>320</v>
      </c>
      <c r="C84" s="16">
        <f>'[3]24'!C86</f>
        <v>0</v>
      </c>
      <c r="D84" s="16">
        <f>'[3]24'!D86</f>
        <v>0</v>
      </c>
      <c r="E84" s="16">
        <f>'[3]24'!E86</f>
        <v>0</v>
      </c>
      <c r="F84" s="16">
        <f>'[3]24'!F86</f>
        <v>1010</v>
      </c>
      <c r="G84" s="16">
        <f>'[3]24'!G86</f>
        <v>0</v>
      </c>
      <c r="H84" s="17">
        <f t="shared" si="59"/>
        <v>1330</v>
      </c>
      <c r="I84" s="15">
        <f>'[3]24'!J86</f>
        <v>270</v>
      </c>
      <c r="J84" s="16">
        <f>'[3]24'!K86</f>
        <v>0</v>
      </c>
      <c r="K84" s="16">
        <f>'[3]24'!L86</f>
        <v>0</v>
      </c>
      <c r="L84" s="16">
        <f>'[3]24'!M86</f>
        <v>0</v>
      </c>
      <c r="M84" s="16">
        <f>'[3]24'!N86</f>
        <v>0</v>
      </c>
      <c r="N84" s="16">
        <f>'[3]24'!O86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26.99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26.99</v>
      </c>
      <c r="AE84" s="8">
        <f t="shared" si="43"/>
        <v>26.99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26.99</v>
      </c>
      <c r="AL84" s="8">
        <f t="shared" si="35"/>
        <v>216.01999999999998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216.01999999999998</v>
      </c>
      <c r="AT84" s="8">
        <v>26.06</v>
      </c>
      <c r="AU84" s="8">
        <v>26.06</v>
      </c>
      <c r="AW84" s="203">
        <v>26.99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26.99</v>
      </c>
      <c r="BD84" s="203">
        <v>26.99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26.99</v>
      </c>
      <c r="BL84" s="8">
        <f t="shared" si="53"/>
        <v>26.06</v>
      </c>
      <c r="BM84" s="8">
        <f t="shared" si="54"/>
        <v>26.06</v>
      </c>
      <c r="BN84" s="8">
        <f t="shared" si="55"/>
        <v>26.99</v>
      </c>
      <c r="BO84" s="8">
        <f t="shared" si="56"/>
        <v>26.99</v>
      </c>
      <c r="BP84" s="139">
        <f t="shared" si="57"/>
        <v>-0.92999999999999972</v>
      </c>
      <c r="BQ84" s="139">
        <f t="shared" si="58"/>
        <v>-0.92999999999999972</v>
      </c>
    </row>
    <row r="85" spans="1:69">
      <c r="A85" s="8" t="s">
        <v>127</v>
      </c>
      <c r="B85" s="15">
        <f>'[3]24'!B87</f>
        <v>320</v>
      </c>
      <c r="C85" s="16">
        <f>'[3]24'!C87</f>
        <v>0</v>
      </c>
      <c r="D85" s="16">
        <f>'[3]24'!D87</f>
        <v>0</v>
      </c>
      <c r="E85" s="16">
        <f>'[3]24'!E87</f>
        <v>0</v>
      </c>
      <c r="F85" s="16">
        <f>'[3]24'!F87</f>
        <v>1010</v>
      </c>
      <c r="G85" s="16">
        <f>'[3]24'!G87</f>
        <v>0</v>
      </c>
      <c r="H85" s="17">
        <f t="shared" si="59"/>
        <v>1330</v>
      </c>
      <c r="I85" s="15">
        <f>'[3]24'!J87</f>
        <v>270</v>
      </c>
      <c r="J85" s="16">
        <f>'[3]24'!K87</f>
        <v>0</v>
      </c>
      <c r="K85" s="16">
        <f>'[3]24'!L87</f>
        <v>0</v>
      </c>
      <c r="L85" s="16">
        <f>'[3]24'!M87</f>
        <v>0</v>
      </c>
      <c r="M85" s="16">
        <f>'[3]24'!N87</f>
        <v>0</v>
      </c>
      <c r="N85" s="16">
        <f>'[3]24'!O87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26.06</v>
      </c>
      <c r="AU85" s="8">
        <v>26.06</v>
      </c>
      <c r="AW85" s="203">
        <v>26.99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26.99</v>
      </c>
      <c r="BD85" s="203">
        <v>26.99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26.99</v>
      </c>
      <c r="BL85" s="8">
        <f t="shared" si="53"/>
        <v>26.06</v>
      </c>
      <c r="BM85" s="8">
        <f t="shared" si="54"/>
        <v>26.06</v>
      </c>
      <c r="BN85" s="8">
        <f t="shared" si="55"/>
        <v>26.99</v>
      </c>
      <c r="BO85" s="8">
        <f t="shared" si="56"/>
        <v>26.99</v>
      </c>
      <c r="BP85" s="139">
        <f t="shared" si="57"/>
        <v>-0.92999999999999972</v>
      </c>
      <c r="BQ85" s="139">
        <f t="shared" si="58"/>
        <v>-0.92999999999999972</v>
      </c>
    </row>
    <row r="86" spans="1:69">
      <c r="A86" s="8" t="s">
        <v>128</v>
      </c>
      <c r="B86" s="15">
        <f>'[3]24'!B88</f>
        <v>320</v>
      </c>
      <c r="C86" s="16">
        <f>'[3]24'!C88</f>
        <v>0</v>
      </c>
      <c r="D86" s="16">
        <f>'[3]24'!D88</f>
        <v>0</v>
      </c>
      <c r="E86" s="16">
        <f>'[3]24'!E88</f>
        <v>0</v>
      </c>
      <c r="F86" s="16">
        <f>'[3]24'!F88</f>
        <v>1010</v>
      </c>
      <c r="G86" s="16">
        <f>'[3]24'!G88</f>
        <v>0</v>
      </c>
      <c r="H86" s="17">
        <f t="shared" si="59"/>
        <v>1330</v>
      </c>
      <c r="I86" s="15">
        <f>'[3]24'!J88</f>
        <v>270</v>
      </c>
      <c r="J86" s="16">
        <f>'[3]24'!K88</f>
        <v>0</v>
      </c>
      <c r="K86" s="16">
        <f>'[3]24'!L88</f>
        <v>0</v>
      </c>
      <c r="L86" s="16">
        <f>'[3]24'!M88</f>
        <v>0</v>
      </c>
      <c r="M86" s="16">
        <f>'[3]24'!N88</f>
        <v>0</v>
      </c>
      <c r="N86" s="16">
        <f>'[3]24'!O88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26.06</v>
      </c>
      <c r="AU86" s="8">
        <v>26.06</v>
      </c>
      <c r="AW86" s="203">
        <v>26.99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26.99</v>
      </c>
      <c r="BD86" s="203">
        <v>26.99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26.99</v>
      </c>
      <c r="BL86" s="8">
        <f t="shared" si="53"/>
        <v>26.06</v>
      </c>
      <c r="BM86" s="8">
        <f t="shared" si="54"/>
        <v>26.06</v>
      </c>
      <c r="BN86" s="8">
        <f t="shared" si="55"/>
        <v>26.99</v>
      </c>
      <c r="BO86" s="8">
        <f t="shared" si="56"/>
        <v>26.99</v>
      </c>
      <c r="BP86" s="139">
        <f t="shared" si="57"/>
        <v>-0.92999999999999972</v>
      </c>
      <c r="BQ86" s="139">
        <f t="shared" si="58"/>
        <v>-0.92999999999999972</v>
      </c>
    </row>
    <row r="87" spans="1:69">
      <c r="A87" s="8" t="s">
        <v>129</v>
      </c>
      <c r="B87" s="15">
        <f>'[3]24'!B89</f>
        <v>320</v>
      </c>
      <c r="C87" s="16">
        <f>'[3]24'!C89</f>
        <v>0</v>
      </c>
      <c r="D87" s="16">
        <f>'[3]24'!D89</f>
        <v>0</v>
      </c>
      <c r="E87" s="16">
        <f>'[3]24'!E89</f>
        <v>0</v>
      </c>
      <c r="F87" s="16">
        <f>'[3]24'!F89</f>
        <v>1010</v>
      </c>
      <c r="G87" s="16">
        <f>'[3]24'!G89</f>
        <v>0</v>
      </c>
      <c r="H87" s="17">
        <f t="shared" si="59"/>
        <v>1330</v>
      </c>
      <c r="I87" s="15">
        <f>'[3]24'!J89</f>
        <v>270</v>
      </c>
      <c r="J87" s="16">
        <f>'[3]24'!K89</f>
        <v>0</v>
      </c>
      <c r="K87" s="16">
        <f>'[3]24'!L89</f>
        <v>0</v>
      </c>
      <c r="L87" s="16">
        <f>'[3]24'!M89</f>
        <v>0</v>
      </c>
      <c r="M87" s="16">
        <f>'[3]24'!N89</f>
        <v>0</v>
      </c>
      <c r="N87" s="16">
        <f>'[3]24'!O89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26.06</v>
      </c>
      <c r="AU87" s="8">
        <v>26.06</v>
      </c>
      <c r="AW87" s="203">
        <v>26.99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26.99</v>
      </c>
      <c r="BD87" s="203">
        <v>26.99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26.99</v>
      </c>
      <c r="BL87" s="8">
        <f t="shared" si="53"/>
        <v>26.06</v>
      </c>
      <c r="BM87" s="8">
        <f t="shared" si="54"/>
        <v>26.06</v>
      </c>
      <c r="BN87" s="8">
        <f t="shared" si="55"/>
        <v>26.99</v>
      </c>
      <c r="BO87" s="8">
        <f t="shared" si="56"/>
        <v>26.99</v>
      </c>
      <c r="BP87" s="139">
        <f t="shared" si="57"/>
        <v>-0.92999999999999972</v>
      </c>
      <c r="BQ87" s="139">
        <f t="shared" si="58"/>
        <v>-0.92999999999999972</v>
      </c>
    </row>
    <row r="88" spans="1:69">
      <c r="A88" s="8" t="s">
        <v>130</v>
      </c>
      <c r="B88" s="15">
        <f>'[3]24'!B90</f>
        <v>320</v>
      </c>
      <c r="C88" s="16">
        <f>'[3]24'!C90</f>
        <v>0</v>
      </c>
      <c r="D88" s="16">
        <f>'[3]24'!D90</f>
        <v>0</v>
      </c>
      <c r="E88" s="16">
        <f>'[3]24'!E90</f>
        <v>0</v>
      </c>
      <c r="F88" s="16">
        <f>'[3]24'!F90</f>
        <v>1010</v>
      </c>
      <c r="G88" s="16">
        <f>'[3]24'!G90</f>
        <v>0</v>
      </c>
      <c r="H88" s="17">
        <f t="shared" si="59"/>
        <v>1330</v>
      </c>
      <c r="I88" s="15">
        <f>'[3]24'!J90</f>
        <v>270</v>
      </c>
      <c r="J88" s="16">
        <f>'[3]24'!K90</f>
        <v>0</v>
      </c>
      <c r="K88" s="16">
        <f>'[3]24'!L90</f>
        <v>0</v>
      </c>
      <c r="L88" s="16">
        <f>'[3]24'!M90</f>
        <v>0</v>
      </c>
      <c r="M88" s="16">
        <f>'[3]24'!N90</f>
        <v>0</v>
      </c>
      <c r="N88" s="16">
        <f>'[3]24'!O90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26.06</v>
      </c>
      <c r="AU88" s="8">
        <v>26.06</v>
      </c>
      <c r="AW88" s="203">
        <v>26.99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26.99</v>
      </c>
      <c r="BD88" s="203">
        <v>26.99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26.99</v>
      </c>
      <c r="BL88" s="8">
        <f t="shared" si="53"/>
        <v>26.06</v>
      </c>
      <c r="BM88" s="8">
        <f t="shared" si="54"/>
        <v>26.06</v>
      </c>
      <c r="BN88" s="8">
        <f t="shared" si="55"/>
        <v>26.99</v>
      </c>
      <c r="BO88" s="8">
        <f t="shared" si="56"/>
        <v>26.99</v>
      </c>
      <c r="BP88" s="139">
        <f t="shared" si="57"/>
        <v>-0.92999999999999972</v>
      </c>
      <c r="BQ88" s="139">
        <f t="shared" si="58"/>
        <v>-0.92999999999999972</v>
      </c>
    </row>
    <row r="89" spans="1:69">
      <c r="A89" s="8" t="s">
        <v>131</v>
      </c>
      <c r="B89" s="15">
        <f>'[3]24'!B91</f>
        <v>320</v>
      </c>
      <c r="C89" s="16">
        <f>'[3]24'!C91</f>
        <v>0</v>
      </c>
      <c r="D89" s="16">
        <f>'[3]24'!D91</f>
        <v>0</v>
      </c>
      <c r="E89" s="16">
        <f>'[3]24'!E91</f>
        <v>0</v>
      </c>
      <c r="F89" s="16">
        <f>'[3]24'!F91</f>
        <v>1010</v>
      </c>
      <c r="G89" s="16">
        <f>'[3]24'!G91</f>
        <v>0</v>
      </c>
      <c r="H89" s="17">
        <f t="shared" si="59"/>
        <v>1330</v>
      </c>
      <c r="I89" s="15">
        <f>'[3]24'!J91</f>
        <v>270</v>
      </c>
      <c r="J89" s="16">
        <f>'[3]24'!K91</f>
        <v>0</v>
      </c>
      <c r="K89" s="16">
        <f>'[3]24'!L91</f>
        <v>0</v>
      </c>
      <c r="L89" s="16">
        <f>'[3]24'!M91</f>
        <v>0</v>
      </c>
      <c r="M89" s="16">
        <f>'[3]24'!N91</f>
        <v>0</v>
      </c>
      <c r="N89" s="16">
        <f>'[3]24'!O91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26.06</v>
      </c>
      <c r="AU89" s="8">
        <v>26.06</v>
      </c>
      <c r="AW89" s="203">
        <v>26.99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26.99</v>
      </c>
      <c r="BD89" s="203">
        <v>26.99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26.99</v>
      </c>
      <c r="BL89" s="8">
        <f t="shared" si="53"/>
        <v>26.06</v>
      </c>
      <c r="BM89" s="8">
        <f t="shared" si="54"/>
        <v>26.06</v>
      </c>
      <c r="BN89" s="8">
        <f t="shared" si="55"/>
        <v>26.99</v>
      </c>
      <c r="BO89" s="8">
        <f t="shared" si="56"/>
        <v>26.99</v>
      </c>
      <c r="BP89" s="139">
        <f t="shared" si="57"/>
        <v>-0.92999999999999972</v>
      </c>
      <c r="BQ89" s="139">
        <f t="shared" si="58"/>
        <v>-0.92999999999999972</v>
      </c>
    </row>
    <row r="90" spans="1:69">
      <c r="A90" s="8" t="s">
        <v>132</v>
      </c>
      <c r="B90" s="15">
        <f>'[3]24'!B92</f>
        <v>320</v>
      </c>
      <c r="C90" s="16">
        <f>'[3]24'!C92</f>
        <v>0</v>
      </c>
      <c r="D90" s="16">
        <f>'[3]24'!D92</f>
        <v>0</v>
      </c>
      <c r="E90" s="16">
        <f>'[3]24'!E92</f>
        <v>0</v>
      </c>
      <c r="F90" s="16">
        <f>'[3]24'!F92</f>
        <v>1010</v>
      </c>
      <c r="G90" s="16">
        <f>'[3]24'!G92</f>
        <v>0</v>
      </c>
      <c r="H90" s="17">
        <f t="shared" si="59"/>
        <v>1330</v>
      </c>
      <c r="I90" s="15">
        <f>'[3]24'!J92</f>
        <v>270</v>
      </c>
      <c r="J90" s="16">
        <f>'[3]24'!K92</f>
        <v>0</v>
      </c>
      <c r="K90" s="16">
        <f>'[3]24'!L92</f>
        <v>0</v>
      </c>
      <c r="L90" s="16">
        <f>'[3]24'!M92</f>
        <v>0</v>
      </c>
      <c r="M90" s="16">
        <f>'[3]24'!N92</f>
        <v>0</v>
      </c>
      <c r="N90" s="16">
        <f>'[3]24'!O92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26.06</v>
      </c>
      <c r="AU90" s="8">
        <v>26.06</v>
      </c>
      <c r="AW90" s="203">
        <v>26.99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26.99</v>
      </c>
      <c r="BD90" s="203">
        <v>26.99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26.99</v>
      </c>
      <c r="BL90" s="8">
        <f t="shared" si="53"/>
        <v>26.06</v>
      </c>
      <c r="BM90" s="8">
        <f t="shared" si="54"/>
        <v>26.06</v>
      </c>
      <c r="BN90" s="8">
        <f t="shared" si="55"/>
        <v>26.99</v>
      </c>
      <c r="BO90" s="8">
        <f t="shared" si="56"/>
        <v>26.99</v>
      </c>
      <c r="BP90" s="139">
        <f t="shared" si="57"/>
        <v>-0.92999999999999972</v>
      </c>
      <c r="BQ90" s="139">
        <f t="shared" si="58"/>
        <v>-0.92999999999999972</v>
      </c>
    </row>
    <row r="91" spans="1:69">
      <c r="A91" s="8" t="s">
        <v>133</v>
      </c>
      <c r="B91" s="15">
        <f>'[3]24'!B93</f>
        <v>320</v>
      </c>
      <c r="C91" s="16">
        <f>'[3]24'!C93</f>
        <v>0</v>
      </c>
      <c r="D91" s="16">
        <f>'[3]24'!D93</f>
        <v>0</v>
      </c>
      <c r="E91" s="16">
        <f>'[3]24'!E93</f>
        <v>0</v>
      </c>
      <c r="F91" s="16">
        <f>'[3]24'!F93</f>
        <v>1010</v>
      </c>
      <c r="G91" s="16">
        <f>'[3]24'!G93</f>
        <v>0</v>
      </c>
      <c r="H91" s="17">
        <f t="shared" si="59"/>
        <v>1330</v>
      </c>
      <c r="I91" s="15">
        <f>'[3]24'!J93</f>
        <v>270</v>
      </c>
      <c r="J91" s="16">
        <f>'[3]24'!K93</f>
        <v>0</v>
      </c>
      <c r="K91" s="16">
        <f>'[3]24'!L93</f>
        <v>0</v>
      </c>
      <c r="L91" s="16">
        <f>'[3]24'!M93</f>
        <v>0</v>
      </c>
      <c r="M91" s="16">
        <f>'[3]24'!N93</f>
        <v>0</v>
      </c>
      <c r="N91" s="16">
        <f>'[3]24'!O93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26.06</v>
      </c>
      <c r="AU91" s="8">
        <v>26.06</v>
      </c>
      <c r="AW91" s="203">
        <v>26.99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26.99</v>
      </c>
      <c r="BD91" s="203">
        <v>26.99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26.99</v>
      </c>
      <c r="BL91" s="8">
        <f t="shared" si="53"/>
        <v>26.06</v>
      </c>
      <c r="BM91" s="8">
        <f t="shared" si="54"/>
        <v>26.06</v>
      </c>
      <c r="BN91" s="8">
        <f t="shared" si="55"/>
        <v>26.99</v>
      </c>
      <c r="BO91" s="8">
        <f t="shared" si="56"/>
        <v>26.99</v>
      </c>
      <c r="BP91" s="139">
        <f t="shared" si="57"/>
        <v>-0.92999999999999972</v>
      </c>
      <c r="BQ91" s="139">
        <f t="shared" si="58"/>
        <v>-0.92999999999999972</v>
      </c>
    </row>
    <row r="92" spans="1:69">
      <c r="A92" s="8" t="s">
        <v>134</v>
      </c>
      <c r="B92" s="15">
        <f>'[3]24'!B94</f>
        <v>320</v>
      </c>
      <c r="C92" s="16">
        <f>'[3]24'!C94</f>
        <v>0</v>
      </c>
      <c r="D92" s="16">
        <f>'[3]24'!D94</f>
        <v>0</v>
      </c>
      <c r="E92" s="16">
        <f>'[3]24'!E94</f>
        <v>0</v>
      </c>
      <c r="F92" s="16">
        <f>'[3]24'!F94</f>
        <v>1010</v>
      </c>
      <c r="G92" s="16">
        <f>'[3]24'!G94</f>
        <v>0</v>
      </c>
      <c r="H92" s="17">
        <f t="shared" si="59"/>
        <v>1330</v>
      </c>
      <c r="I92" s="15">
        <f>'[3]24'!J94</f>
        <v>270</v>
      </c>
      <c r="J92" s="16">
        <f>'[3]24'!K94</f>
        <v>0</v>
      </c>
      <c r="K92" s="16">
        <f>'[3]24'!L94</f>
        <v>0</v>
      </c>
      <c r="L92" s="16">
        <f>'[3]24'!M94</f>
        <v>0</v>
      </c>
      <c r="M92" s="16">
        <f>'[3]24'!N94</f>
        <v>0</v>
      </c>
      <c r="N92" s="16">
        <f>'[3]24'!O94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26.06</v>
      </c>
      <c r="AU92" s="8">
        <v>26.06</v>
      </c>
      <c r="AW92" s="203">
        <v>26.99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26.99</v>
      </c>
      <c r="BD92" s="203">
        <v>26.99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26.99</v>
      </c>
      <c r="BL92" s="8">
        <f t="shared" si="53"/>
        <v>26.06</v>
      </c>
      <c r="BM92" s="8">
        <f t="shared" si="54"/>
        <v>26.06</v>
      </c>
      <c r="BN92" s="8">
        <f t="shared" si="55"/>
        <v>26.99</v>
      </c>
      <c r="BO92" s="8">
        <f t="shared" si="56"/>
        <v>26.99</v>
      </c>
      <c r="BP92" s="139">
        <f t="shared" si="57"/>
        <v>-0.92999999999999972</v>
      </c>
      <c r="BQ92" s="139">
        <f t="shared" si="58"/>
        <v>-0.92999999999999972</v>
      </c>
    </row>
    <row r="93" spans="1:69">
      <c r="A93" s="8" t="s">
        <v>135</v>
      </c>
      <c r="B93" s="15">
        <f>'[3]24'!B95</f>
        <v>320</v>
      </c>
      <c r="C93" s="16">
        <f>'[3]24'!C95</f>
        <v>0</v>
      </c>
      <c r="D93" s="16">
        <f>'[3]24'!D95</f>
        <v>0</v>
      </c>
      <c r="E93" s="16">
        <f>'[3]24'!E95</f>
        <v>0</v>
      </c>
      <c r="F93" s="16">
        <f>'[3]24'!F95</f>
        <v>1010</v>
      </c>
      <c r="G93" s="16">
        <f>'[3]24'!G95</f>
        <v>0</v>
      </c>
      <c r="H93" s="17">
        <f t="shared" si="59"/>
        <v>1330</v>
      </c>
      <c r="I93" s="15">
        <f>'[3]24'!J95</f>
        <v>270</v>
      </c>
      <c r="J93" s="16">
        <f>'[3]24'!K95</f>
        <v>0</v>
      </c>
      <c r="K93" s="16">
        <f>'[3]24'!L95</f>
        <v>0</v>
      </c>
      <c r="L93" s="16">
        <f>'[3]24'!M95</f>
        <v>0</v>
      </c>
      <c r="M93" s="16">
        <f>'[3]24'!N95</f>
        <v>0</v>
      </c>
      <c r="N93" s="16">
        <f>'[3]24'!O95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26.06</v>
      </c>
      <c r="AU93" s="8">
        <v>26.06</v>
      </c>
      <c r="AW93" s="203">
        <v>26.99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26.99</v>
      </c>
      <c r="BD93" s="203">
        <v>26.99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26.99</v>
      </c>
      <c r="BL93" s="8">
        <f t="shared" si="53"/>
        <v>26.06</v>
      </c>
      <c r="BM93" s="8">
        <f t="shared" si="54"/>
        <v>26.06</v>
      </c>
      <c r="BN93" s="8">
        <f t="shared" si="55"/>
        <v>26.99</v>
      </c>
      <c r="BO93" s="8">
        <f t="shared" si="56"/>
        <v>26.99</v>
      </c>
      <c r="BP93" s="139">
        <f t="shared" si="57"/>
        <v>-0.92999999999999972</v>
      </c>
      <c r="BQ93" s="139">
        <f t="shared" si="58"/>
        <v>-0.92999999999999972</v>
      </c>
    </row>
    <row r="94" spans="1:69">
      <c r="A94" s="8" t="s">
        <v>136</v>
      </c>
      <c r="B94" s="15">
        <f>'[3]24'!B96</f>
        <v>320</v>
      </c>
      <c r="C94" s="16">
        <f>'[3]24'!C96</f>
        <v>0</v>
      </c>
      <c r="D94" s="16">
        <f>'[3]24'!D96</f>
        <v>0</v>
      </c>
      <c r="E94" s="16">
        <f>'[3]24'!E96</f>
        <v>0</v>
      </c>
      <c r="F94" s="16">
        <f>'[3]24'!F96</f>
        <v>1010</v>
      </c>
      <c r="G94" s="16">
        <f>'[3]24'!G96</f>
        <v>0</v>
      </c>
      <c r="H94" s="17">
        <f t="shared" si="59"/>
        <v>1330</v>
      </c>
      <c r="I94" s="15">
        <f>'[3]24'!J96</f>
        <v>270</v>
      </c>
      <c r="J94" s="16">
        <f>'[3]24'!K96</f>
        <v>0</v>
      </c>
      <c r="K94" s="16">
        <f>'[3]24'!L96</f>
        <v>0</v>
      </c>
      <c r="L94" s="16">
        <f>'[3]24'!M96</f>
        <v>0</v>
      </c>
      <c r="M94" s="16">
        <f>'[3]24'!N96</f>
        <v>0</v>
      </c>
      <c r="N94" s="16">
        <f>'[3]24'!O96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26.06</v>
      </c>
      <c r="AU94" s="8">
        <v>26.06</v>
      </c>
      <c r="AW94" s="203">
        <v>26.99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26.99</v>
      </c>
      <c r="BD94" s="203">
        <v>26.99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26.99</v>
      </c>
      <c r="BL94" s="8">
        <f t="shared" si="53"/>
        <v>26.06</v>
      </c>
      <c r="BM94" s="8">
        <f t="shared" si="54"/>
        <v>26.06</v>
      </c>
      <c r="BN94" s="8">
        <f t="shared" si="55"/>
        <v>26.99</v>
      </c>
      <c r="BO94" s="8">
        <f t="shared" si="56"/>
        <v>26.99</v>
      </c>
      <c r="BP94" s="139">
        <f t="shared" si="57"/>
        <v>-0.92999999999999972</v>
      </c>
      <c r="BQ94" s="139">
        <f t="shared" si="58"/>
        <v>-0.92999999999999972</v>
      </c>
    </row>
    <row r="95" spans="1:69">
      <c r="A95" s="8" t="s">
        <v>137</v>
      </c>
      <c r="B95" s="15">
        <f>'[3]24'!B97</f>
        <v>320</v>
      </c>
      <c r="C95" s="16">
        <f>'[3]24'!C97</f>
        <v>0</v>
      </c>
      <c r="D95" s="16">
        <f>'[3]24'!D97</f>
        <v>0</v>
      </c>
      <c r="E95" s="16">
        <f>'[3]24'!E97</f>
        <v>0</v>
      </c>
      <c r="F95" s="16">
        <f>'[3]24'!F97</f>
        <v>1010</v>
      </c>
      <c r="G95" s="16">
        <f>'[3]24'!G97</f>
        <v>0</v>
      </c>
      <c r="H95" s="17">
        <f t="shared" si="59"/>
        <v>1330</v>
      </c>
      <c r="I95" s="15">
        <f>'[3]24'!J97</f>
        <v>270</v>
      </c>
      <c r="J95" s="16">
        <f>'[3]24'!K97</f>
        <v>0</v>
      </c>
      <c r="K95" s="16">
        <f>'[3]24'!L97</f>
        <v>0</v>
      </c>
      <c r="L95" s="16">
        <f>'[3]24'!M97</f>
        <v>0</v>
      </c>
      <c r="M95" s="16">
        <f>'[3]24'!N97</f>
        <v>0</v>
      </c>
      <c r="N95" s="16">
        <f>'[3]24'!O97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26.06</v>
      </c>
      <c r="AU95" s="8">
        <v>26.06</v>
      </c>
      <c r="AW95" s="203">
        <v>26.99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26.99</v>
      </c>
      <c r="BD95" s="203">
        <v>26.99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26.99</v>
      </c>
      <c r="BL95" s="8">
        <f t="shared" si="53"/>
        <v>26.06</v>
      </c>
      <c r="BM95" s="8">
        <f t="shared" si="54"/>
        <v>26.06</v>
      </c>
      <c r="BN95" s="8">
        <f t="shared" si="55"/>
        <v>26.99</v>
      </c>
      <c r="BO95" s="8">
        <f t="shared" si="56"/>
        <v>26.99</v>
      </c>
      <c r="BP95" s="139">
        <f t="shared" si="57"/>
        <v>-0.92999999999999972</v>
      </c>
      <c r="BQ95" s="139">
        <f t="shared" si="58"/>
        <v>-0.92999999999999972</v>
      </c>
    </row>
    <row r="96" spans="1:69">
      <c r="A96" s="8" t="s">
        <v>138</v>
      </c>
      <c r="B96" s="15">
        <f>'[3]24'!B98</f>
        <v>320</v>
      </c>
      <c r="C96" s="16">
        <f>'[3]24'!C98</f>
        <v>0</v>
      </c>
      <c r="D96" s="16">
        <f>'[3]24'!D98</f>
        <v>0</v>
      </c>
      <c r="E96" s="16">
        <f>'[3]24'!E98</f>
        <v>0</v>
      </c>
      <c r="F96" s="16">
        <f>'[3]24'!F98</f>
        <v>1010</v>
      </c>
      <c r="G96" s="16">
        <f>'[3]24'!G98</f>
        <v>0</v>
      </c>
      <c r="H96" s="17">
        <f t="shared" si="59"/>
        <v>1330</v>
      </c>
      <c r="I96" s="15">
        <f>'[3]24'!J98</f>
        <v>270</v>
      </c>
      <c r="J96" s="16">
        <f>'[3]24'!K98</f>
        <v>0</v>
      </c>
      <c r="K96" s="16">
        <f>'[3]24'!L98</f>
        <v>0</v>
      </c>
      <c r="L96" s="16">
        <f>'[3]24'!M98</f>
        <v>0</v>
      </c>
      <c r="M96" s="16">
        <f>'[3]24'!N98</f>
        <v>0</v>
      </c>
      <c r="N96" s="16">
        <f>'[3]24'!O98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26.06</v>
      </c>
      <c r="AU96" s="8">
        <v>26.06</v>
      </c>
      <c r="AW96" s="203">
        <v>26.99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26.99</v>
      </c>
      <c r="BD96" s="203">
        <v>26.99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26.99</v>
      </c>
      <c r="BL96" s="8">
        <f t="shared" si="53"/>
        <v>26.06</v>
      </c>
      <c r="BM96" s="8">
        <f t="shared" si="54"/>
        <v>26.06</v>
      </c>
      <c r="BN96" s="8">
        <f t="shared" si="55"/>
        <v>26.99</v>
      </c>
      <c r="BO96" s="8">
        <f t="shared" si="56"/>
        <v>26.99</v>
      </c>
      <c r="BP96" s="139">
        <f t="shared" si="57"/>
        <v>-0.92999999999999972</v>
      </c>
      <c r="BQ96" s="139">
        <f t="shared" si="58"/>
        <v>-0.92999999999999972</v>
      </c>
    </row>
    <row r="97" spans="1:69">
      <c r="A97" s="8" t="s">
        <v>139</v>
      </c>
      <c r="B97" s="15">
        <f>'[3]24'!B99</f>
        <v>320</v>
      </c>
      <c r="C97" s="16">
        <f>'[3]24'!C99</f>
        <v>0</v>
      </c>
      <c r="D97" s="16">
        <f>'[3]24'!D99</f>
        <v>0</v>
      </c>
      <c r="E97" s="16">
        <f>'[3]24'!E99</f>
        <v>0</v>
      </c>
      <c r="F97" s="16">
        <f>'[3]24'!F99</f>
        <v>1010</v>
      </c>
      <c r="G97" s="16">
        <f>'[3]24'!G99</f>
        <v>0</v>
      </c>
      <c r="H97" s="17">
        <f t="shared" si="59"/>
        <v>1330</v>
      </c>
      <c r="I97" s="15">
        <f>'[3]24'!J99</f>
        <v>270</v>
      </c>
      <c r="J97" s="16">
        <f>'[3]24'!K99</f>
        <v>0</v>
      </c>
      <c r="K97" s="16">
        <f>'[3]24'!L99</f>
        <v>0</v>
      </c>
      <c r="L97" s="16">
        <f>'[3]24'!M99</f>
        <v>0</v>
      </c>
      <c r="M97" s="16">
        <f>'[3]24'!N99</f>
        <v>0</v>
      </c>
      <c r="N97" s="16">
        <f>'[3]24'!O99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26.06</v>
      </c>
      <c r="AU97" s="8">
        <v>26.06</v>
      </c>
      <c r="AW97" s="203">
        <v>26.99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26.99</v>
      </c>
      <c r="BD97" s="203">
        <v>26.99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26.99</v>
      </c>
      <c r="BL97" s="8">
        <f t="shared" si="53"/>
        <v>26.06</v>
      </c>
      <c r="BM97" s="8">
        <f t="shared" si="54"/>
        <v>26.06</v>
      </c>
      <c r="BN97" s="8">
        <f t="shared" si="55"/>
        <v>26.99</v>
      </c>
      <c r="BO97" s="8">
        <f t="shared" si="56"/>
        <v>26.99</v>
      </c>
      <c r="BP97" s="139">
        <f t="shared" si="57"/>
        <v>-0.92999999999999972</v>
      </c>
      <c r="BQ97" s="139">
        <f t="shared" si="58"/>
        <v>-0.92999999999999972</v>
      </c>
    </row>
    <row r="98" spans="1:69">
      <c r="A98" s="8" t="s">
        <v>140</v>
      </c>
      <c r="B98" s="15">
        <f>'[3]24'!B100</f>
        <v>320</v>
      </c>
      <c r="C98" s="16">
        <f>'[3]24'!C100</f>
        <v>0</v>
      </c>
      <c r="D98" s="16">
        <f>'[3]24'!D100</f>
        <v>0</v>
      </c>
      <c r="E98" s="16">
        <f>'[3]24'!E100</f>
        <v>0</v>
      </c>
      <c r="F98" s="16">
        <f>'[3]24'!F100</f>
        <v>1010</v>
      </c>
      <c r="G98" s="16">
        <f>'[3]24'!G100</f>
        <v>0</v>
      </c>
      <c r="H98" s="17">
        <f t="shared" si="59"/>
        <v>1330</v>
      </c>
      <c r="I98" s="15">
        <f>'[3]24'!J100</f>
        <v>270</v>
      </c>
      <c r="J98" s="16">
        <f>'[3]24'!K100</f>
        <v>0</v>
      </c>
      <c r="K98" s="16">
        <f>'[3]24'!L100</f>
        <v>0</v>
      </c>
      <c r="L98" s="16">
        <f>'[3]24'!M100</f>
        <v>0</v>
      </c>
      <c r="M98" s="16">
        <f>'[3]24'!N100</f>
        <v>0</v>
      </c>
      <c r="N98" s="16">
        <f>'[3]24'!O100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26.06</v>
      </c>
      <c r="AU98" s="8">
        <v>26.06</v>
      </c>
      <c r="AW98" s="203">
        <v>26.99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26.99</v>
      </c>
      <c r="BD98" s="203">
        <v>26.99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26.99</v>
      </c>
      <c r="BL98" s="8">
        <f t="shared" si="53"/>
        <v>26.06</v>
      </c>
      <c r="BM98" s="8">
        <f t="shared" si="54"/>
        <v>26.06</v>
      </c>
      <c r="BN98" s="8">
        <f t="shared" si="55"/>
        <v>26.99</v>
      </c>
      <c r="BO98" s="8">
        <f t="shared" si="56"/>
        <v>26.99</v>
      </c>
      <c r="BP98" s="139">
        <f t="shared" si="57"/>
        <v>-0.92999999999999972</v>
      </c>
      <c r="BQ98" s="139">
        <f t="shared" si="58"/>
        <v>-0.92999999999999972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24.04</v>
      </c>
      <c r="G99" s="15">
        <f t="shared" si="62"/>
        <v>0</v>
      </c>
      <c r="H99" s="15">
        <f t="shared" si="62"/>
        <v>31.72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0.64471499999999904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0.64471499999999904</v>
      </c>
      <c r="AE99" s="15">
        <f t="shared" si="62"/>
        <v>0.66529499999999897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0.66529499999999897</v>
      </c>
      <c r="AL99" s="15">
        <f t="shared" si="62"/>
        <v>5.1699900000000074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5.1699900000000074</v>
      </c>
      <c r="AS99" s="15">
        <f t="shared" si="62"/>
        <v>0</v>
      </c>
      <c r="AT99" s="15">
        <f t="shared" si="62"/>
        <v>0.62123999999999935</v>
      </c>
      <c r="AU99" s="15">
        <f t="shared" si="62"/>
        <v>0.64237999999999906</v>
      </c>
      <c r="AV99" s="15">
        <f t="shared" si="62"/>
        <v>0</v>
      </c>
      <c r="AW99" s="15">
        <f t="shared" si="62"/>
        <v>0.64471499999999904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0.64471499999999904</v>
      </c>
      <c r="BD99" s="15">
        <f t="shared" si="62"/>
        <v>0.66529499999999897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0.66529499999999897</v>
      </c>
      <c r="BK99" s="15"/>
      <c r="BL99" s="15">
        <f t="shared" si="63"/>
        <v>0.62123999999999935</v>
      </c>
      <c r="BM99" s="15">
        <f t="shared" si="63"/>
        <v>0.64237999999999906</v>
      </c>
      <c r="BN99" s="15">
        <f t="shared" si="63"/>
        <v>0.64471499999999904</v>
      </c>
      <c r="BO99" s="15">
        <f t="shared" si="63"/>
        <v>0.66529499999999897</v>
      </c>
      <c r="BP99" s="15">
        <f t="shared" si="63"/>
        <v>-2.3475000000000051E-2</v>
      </c>
      <c r="BQ99" s="15">
        <f t="shared" si="63"/>
        <v>-2.291500000000005E-2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45375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45375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45375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30</v>
      </c>
      <c r="C3">
        <f>PPCL!E3</f>
        <v>0</v>
      </c>
      <c r="D3">
        <f>PPCL!O3</f>
        <v>0</v>
      </c>
      <c r="E3">
        <f>PPCL!P3</f>
        <v>0</v>
      </c>
      <c r="F3">
        <f>B3+C3</f>
        <v>30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0.72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0.72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0</v>
      </c>
      <c r="E3">
        <f>GT!N3</f>
        <v>0</v>
      </c>
      <c r="F3">
        <f>B3+C3</f>
        <v>90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0</v>
      </c>
      <c r="E4">
        <f>GT!N4</f>
        <v>0</v>
      </c>
      <c r="F4">
        <f t="shared" ref="F4:F67" si="4">B4+C4</f>
        <v>90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0</v>
      </c>
      <c r="E5">
        <f>GT!N5</f>
        <v>0</v>
      </c>
      <c r="F5">
        <f t="shared" si="4"/>
        <v>90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0</v>
      </c>
      <c r="E6">
        <f>GT!N6</f>
        <v>0</v>
      </c>
      <c r="F6">
        <f t="shared" si="4"/>
        <v>90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0</v>
      </c>
      <c r="E7">
        <f>GT!N7</f>
        <v>0</v>
      </c>
      <c r="F7">
        <f t="shared" si="4"/>
        <v>90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0</v>
      </c>
      <c r="E8">
        <f>GT!N8</f>
        <v>0</v>
      </c>
      <c r="F8">
        <f t="shared" si="4"/>
        <v>90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0</v>
      </c>
      <c r="E9">
        <f>GT!N9</f>
        <v>0</v>
      </c>
      <c r="F9">
        <f t="shared" si="4"/>
        <v>90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0</v>
      </c>
      <c r="E10">
        <f>GT!N10</f>
        <v>0</v>
      </c>
      <c r="F10">
        <f t="shared" si="4"/>
        <v>90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0</v>
      </c>
      <c r="E11">
        <f>GT!N11</f>
        <v>0</v>
      </c>
      <c r="F11">
        <f t="shared" si="4"/>
        <v>90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0</v>
      </c>
      <c r="E12">
        <f>GT!N12</f>
        <v>0</v>
      </c>
      <c r="F12">
        <f t="shared" si="4"/>
        <v>90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0</v>
      </c>
      <c r="E13">
        <f>GT!N13</f>
        <v>0</v>
      </c>
      <c r="F13">
        <f t="shared" si="4"/>
        <v>90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0</v>
      </c>
      <c r="E14">
        <f>GT!N14</f>
        <v>0</v>
      </c>
      <c r="F14">
        <f t="shared" si="4"/>
        <v>90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0</v>
      </c>
      <c r="E15">
        <f>GT!N15</f>
        <v>0</v>
      </c>
      <c r="F15">
        <f t="shared" si="4"/>
        <v>90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0</v>
      </c>
      <c r="E16">
        <f>GT!N16</f>
        <v>0</v>
      </c>
      <c r="F16">
        <f t="shared" si="4"/>
        <v>90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0</v>
      </c>
      <c r="E17">
        <f>GT!N17</f>
        <v>0</v>
      </c>
      <c r="F17">
        <f t="shared" si="4"/>
        <v>90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0</v>
      </c>
      <c r="E18">
        <f>GT!N18</f>
        <v>0</v>
      </c>
      <c r="F18">
        <f t="shared" si="4"/>
        <v>90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0</v>
      </c>
      <c r="E19">
        <f>GT!N19</f>
        <v>0</v>
      </c>
      <c r="F19">
        <f t="shared" si="4"/>
        <v>90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0</v>
      </c>
      <c r="E20">
        <f>GT!N20</f>
        <v>0</v>
      </c>
      <c r="F20">
        <f t="shared" si="4"/>
        <v>90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0</v>
      </c>
      <c r="E21">
        <f>GT!N21</f>
        <v>0</v>
      </c>
      <c r="F21">
        <f t="shared" si="4"/>
        <v>90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0</v>
      </c>
      <c r="E22">
        <f>GT!N22</f>
        <v>0</v>
      </c>
      <c r="F22">
        <f t="shared" si="4"/>
        <v>90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0</v>
      </c>
      <c r="E23">
        <f>GT!N23</f>
        <v>0</v>
      </c>
      <c r="F23">
        <f t="shared" si="4"/>
        <v>90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0</v>
      </c>
      <c r="E24">
        <f>GT!N24</f>
        <v>0</v>
      </c>
      <c r="F24">
        <f t="shared" si="4"/>
        <v>90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0</v>
      </c>
      <c r="E25">
        <f>GT!N25</f>
        <v>0</v>
      </c>
      <c r="F25">
        <f t="shared" si="4"/>
        <v>90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0</v>
      </c>
      <c r="E26">
        <f>GT!N26</f>
        <v>0</v>
      </c>
      <c r="F26">
        <f t="shared" si="4"/>
        <v>90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0</v>
      </c>
      <c r="E27">
        <f>GT!N27</f>
        <v>0</v>
      </c>
      <c r="F27">
        <f t="shared" si="4"/>
        <v>90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0</v>
      </c>
      <c r="E28">
        <f>GT!N28</f>
        <v>0</v>
      </c>
      <c r="F28">
        <f t="shared" si="4"/>
        <v>90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0</v>
      </c>
      <c r="E29">
        <f>GT!N29</f>
        <v>0</v>
      </c>
      <c r="F29">
        <f t="shared" si="4"/>
        <v>90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0</v>
      </c>
      <c r="E30">
        <f>GT!N30</f>
        <v>0</v>
      </c>
      <c r="F30">
        <f t="shared" si="4"/>
        <v>90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0</v>
      </c>
      <c r="E31">
        <f>GT!N31</f>
        <v>0</v>
      </c>
      <c r="F31">
        <f t="shared" si="4"/>
        <v>90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0</v>
      </c>
      <c r="E32">
        <f>GT!N32</f>
        <v>0</v>
      </c>
      <c r="F32">
        <f t="shared" si="4"/>
        <v>90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0</v>
      </c>
      <c r="E33">
        <f>GT!N33</f>
        <v>0</v>
      </c>
      <c r="F33">
        <f t="shared" si="4"/>
        <v>90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0</v>
      </c>
      <c r="E34">
        <f>GT!N34</f>
        <v>0</v>
      </c>
      <c r="F34">
        <f t="shared" si="4"/>
        <v>90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0</v>
      </c>
      <c r="E35">
        <f>GT!N35</f>
        <v>0</v>
      </c>
      <c r="F35">
        <f t="shared" si="4"/>
        <v>90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0</v>
      </c>
      <c r="E36">
        <f>GT!N36</f>
        <v>0</v>
      </c>
      <c r="F36">
        <f t="shared" si="4"/>
        <v>90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0</v>
      </c>
      <c r="E37">
        <f>GT!N37</f>
        <v>0</v>
      </c>
      <c r="F37">
        <f t="shared" si="4"/>
        <v>90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0</v>
      </c>
      <c r="E38">
        <f>GT!N38</f>
        <v>0</v>
      </c>
      <c r="F38">
        <f t="shared" si="4"/>
        <v>90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0</v>
      </c>
      <c r="E39">
        <f>GT!N39</f>
        <v>0</v>
      </c>
      <c r="F39">
        <f t="shared" si="4"/>
        <v>90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0</v>
      </c>
      <c r="E40">
        <f>GT!N40</f>
        <v>0</v>
      </c>
      <c r="F40">
        <f t="shared" si="4"/>
        <v>90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0</v>
      </c>
      <c r="E41">
        <f>GT!N41</f>
        <v>0</v>
      </c>
      <c r="F41">
        <f t="shared" si="4"/>
        <v>90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0</v>
      </c>
      <c r="E42">
        <f>GT!N42</f>
        <v>0</v>
      </c>
      <c r="F42">
        <f t="shared" si="4"/>
        <v>90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0</v>
      </c>
      <c r="E43">
        <f>GT!N43</f>
        <v>0</v>
      </c>
      <c r="F43">
        <f t="shared" si="4"/>
        <v>90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0</v>
      </c>
      <c r="E44">
        <f>GT!N44</f>
        <v>0</v>
      </c>
      <c r="F44">
        <f t="shared" si="4"/>
        <v>90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0</v>
      </c>
      <c r="E45">
        <f>GT!N45</f>
        <v>0</v>
      </c>
      <c r="F45">
        <f t="shared" si="4"/>
        <v>90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0</v>
      </c>
      <c r="E46">
        <f>GT!N46</f>
        <v>0</v>
      </c>
      <c r="F46">
        <f t="shared" si="4"/>
        <v>90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0</v>
      </c>
      <c r="E47">
        <f>GT!N47</f>
        <v>0</v>
      </c>
      <c r="F47">
        <f t="shared" si="4"/>
        <v>90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0</v>
      </c>
      <c r="E48">
        <f>GT!N48</f>
        <v>0</v>
      </c>
      <c r="F48">
        <f t="shared" si="4"/>
        <v>90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0</v>
      </c>
      <c r="E49">
        <f>GT!N49</f>
        <v>0</v>
      </c>
      <c r="F49">
        <f t="shared" si="4"/>
        <v>90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0</v>
      </c>
      <c r="E50">
        <f>GT!N50</f>
        <v>0</v>
      </c>
      <c r="F50">
        <f t="shared" si="4"/>
        <v>90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0</v>
      </c>
      <c r="E51">
        <f>GT!N51</f>
        <v>0</v>
      </c>
      <c r="F51">
        <f t="shared" si="4"/>
        <v>90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0</v>
      </c>
      <c r="E52">
        <f>GT!N52</f>
        <v>0</v>
      </c>
      <c r="F52">
        <f t="shared" si="4"/>
        <v>90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0</v>
      </c>
      <c r="E53">
        <f>GT!N53</f>
        <v>0</v>
      </c>
      <c r="F53">
        <f t="shared" si="4"/>
        <v>90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0</v>
      </c>
      <c r="E54">
        <f>GT!N54</f>
        <v>0</v>
      </c>
      <c r="F54">
        <f t="shared" si="4"/>
        <v>90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0</v>
      </c>
      <c r="E55">
        <f>GT!N55</f>
        <v>0</v>
      </c>
      <c r="F55">
        <f t="shared" si="4"/>
        <v>90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0</v>
      </c>
      <c r="E56">
        <f>GT!N56</f>
        <v>0</v>
      </c>
      <c r="F56">
        <f t="shared" si="4"/>
        <v>90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0</v>
      </c>
      <c r="E57">
        <f>GT!N57</f>
        <v>0</v>
      </c>
      <c r="F57">
        <f t="shared" si="4"/>
        <v>90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0</v>
      </c>
      <c r="E58">
        <f>GT!N58</f>
        <v>0</v>
      </c>
      <c r="F58">
        <f t="shared" si="4"/>
        <v>90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0</v>
      </c>
      <c r="E59">
        <f>GT!N59</f>
        <v>0</v>
      </c>
      <c r="F59">
        <f t="shared" si="4"/>
        <v>90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0</v>
      </c>
      <c r="E60">
        <f>GT!N60</f>
        <v>0</v>
      </c>
      <c r="F60">
        <f t="shared" si="4"/>
        <v>90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0</v>
      </c>
      <c r="E61">
        <f>GT!N61</f>
        <v>0</v>
      </c>
      <c r="F61">
        <f t="shared" si="4"/>
        <v>90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0</v>
      </c>
      <c r="E62">
        <f>GT!N62</f>
        <v>0</v>
      </c>
      <c r="F62">
        <f t="shared" si="4"/>
        <v>90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0</v>
      </c>
      <c r="E63">
        <f>GT!N63</f>
        <v>0</v>
      </c>
      <c r="F63">
        <f t="shared" si="4"/>
        <v>90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0</v>
      </c>
      <c r="E64">
        <f>GT!N64</f>
        <v>0</v>
      </c>
      <c r="F64">
        <f t="shared" si="4"/>
        <v>90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0</v>
      </c>
      <c r="E65">
        <f>GT!N65</f>
        <v>0</v>
      </c>
      <c r="F65">
        <f t="shared" si="4"/>
        <v>90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0</v>
      </c>
      <c r="E66">
        <f>GT!N66</f>
        <v>0</v>
      </c>
      <c r="F66">
        <f t="shared" si="4"/>
        <v>90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0</v>
      </c>
      <c r="E67">
        <f>GT!N67</f>
        <v>0</v>
      </c>
      <c r="F67">
        <f t="shared" si="4"/>
        <v>90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0</v>
      </c>
      <c r="E68">
        <f>GT!N68</f>
        <v>0</v>
      </c>
      <c r="F68">
        <f t="shared" ref="F68:F98" si="10">B68+C68</f>
        <v>90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0</v>
      </c>
      <c r="E69">
        <f>GT!N69</f>
        <v>0</v>
      </c>
      <c r="F69">
        <f t="shared" si="10"/>
        <v>90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0</v>
      </c>
      <c r="E70">
        <f>GT!N70</f>
        <v>0</v>
      </c>
      <c r="F70">
        <f t="shared" si="10"/>
        <v>90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0</v>
      </c>
      <c r="E71">
        <f>GT!N71</f>
        <v>0</v>
      </c>
      <c r="F71">
        <f t="shared" si="10"/>
        <v>90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0</v>
      </c>
      <c r="E72">
        <f>GT!N72</f>
        <v>0</v>
      </c>
      <c r="F72">
        <f t="shared" si="10"/>
        <v>90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0</v>
      </c>
      <c r="E73">
        <f>GT!N73</f>
        <v>0</v>
      </c>
      <c r="F73">
        <f t="shared" si="10"/>
        <v>90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0</v>
      </c>
      <c r="E74">
        <f>GT!N74</f>
        <v>0</v>
      </c>
      <c r="F74">
        <f t="shared" si="10"/>
        <v>90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0</v>
      </c>
      <c r="E75">
        <f>GT!N75</f>
        <v>0</v>
      </c>
      <c r="F75">
        <f t="shared" si="10"/>
        <v>90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0</v>
      </c>
      <c r="E76">
        <f>GT!N76</f>
        <v>0</v>
      </c>
      <c r="F76">
        <f t="shared" si="10"/>
        <v>90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0</v>
      </c>
      <c r="E77">
        <f>GT!N77</f>
        <v>0</v>
      </c>
      <c r="F77">
        <f t="shared" si="10"/>
        <v>90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0</v>
      </c>
      <c r="E78">
        <f>GT!N78</f>
        <v>0</v>
      </c>
      <c r="F78">
        <f t="shared" si="10"/>
        <v>90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0</v>
      </c>
      <c r="E79">
        <f>GT!N79</f>
        <v>0</v>
      </c>
      <c r="F79">
        <f t="shared" si="10"/>
        <v>90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0</v>
      </c>
      <c r="E80">
        <f>GT!N80</f>
        <v>0</v>
      </c>
      <c r="F80">
        <f t="shared" si="10"/>
        <v>90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0</v>
      </c>
      <c r="E81">
        <f>GT!N81</f>
        <v>0</v>
      </c>
      <c r="F81">
        <f t="shared" si="10"/>
        <v>90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0</v>
      </c>
      <c r="E82">
        <f>GT!N82</f>
        <v>0</v>
      </c>
      <c r="F82">
        <f t="shared" si="10"/>
        <v>90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0</v>
      </c>
      <c r="E83">
        <f>GT!N83</f>
        <v>0</v>
      </c>
      <c r="F83">
        <f t="shared" si="10"/>
        <v>90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0</v>
      </c>
      <c r="E84">
        <f>GT!N84</f>
        <v>0</v>
      </c>
      <c r="F84">
        <f t="shared" si="10"/>
        <v>90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0</v>
      </c>
      <c r="E85">
        <f>GT!N85</f>
        <v>0</v>
      </c>
      <c r="F85">
        <f t="shared" si="10"/>
        <v>90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0</v>
      </c>
      <c r="E86">
        <f>GT!N86</f>
        <v>0</v>
      </c>
      <c r="F86">
        <f t="shared" si="10"/>
        <v>90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0</v>
      </c>
      <c r="E87">
        <f>GT!N87</f>
        <v>0</v>
      </c>
      <c r="F87">
        <f t="shared" si="10"/>
        <v>90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0</v>
      </c>
      <c r="E88">
        <f>GT!N88</f>
        <v>0</v>
      </c>
      <c r="F88">
        <f t="shared" si="10"/>
        <v>90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0</v>
      </c>
      <c r="E89">
        <f>GT!N89</f>
        <v>0</v>
      </c>
      <c r="F89">
        <f t="shared" si="10"/>
        <v>90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0</v>
      </c>
      <c r="E90">
        <f>GT!N90</f>
        <v>0</v>
      </c>
      <c r="F90">
        <f t="shared" si="10"/>
        <v>90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0</v>
      </c>
      <c r="E91">
        <f>GT!N91</f>
        <v>0</v>
      </c>
      <c r="F91">
        <f t="shared" si="10"/>
        <v>90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0</v>
      </c>
      <c r="E92">
        <f>GT!N92</f>
        <v>0</v>
      </c>
      <c r="F92">
        <f t="shared" si="10"/>
        <v>90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0</v>
      </c>
      <c r="E93">
        <f>GT!N93</f>
        <v>0</v>
      </c>
      <c r="F93">
        <f t="shared" si="10"/>
        <v>90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0</v>
      </c>
      <c r="E94">
        <f>GT!N94</f>
        <v>0</v>
      </c>
      <c r="F94">
        <f t="shared" si="10"/>
        <v>90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0</v>
      </c>
      <c r="E95">
        <f>GT!N95</f>
        <v>0</v>
      </c>
      <c r="F95">
        <f t="shared" si="10"/>
        <v>90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0</v>
      </c>
      <c r="E96">
        <f>GT!N96</f>
        <v>0</v>
      </c>
      <c r="F96">
        <f t="shared" si="10"/>
        <v>90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0</v>
      </c>
      <c r="E97">
        <f>GT!N97</f>
        <v>0</v>
      </c>
      <c r="F97">
        <f t="shared" si="10"/>
        <v>90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0</v>
      </c>
      <c r="E98">
        <f>GT!N98</f>
        <v>0</v>
      </c>
      <c r="F98">
        <f t="shared" si="10"/>
        <v>90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0</v>
      </c>
      <c r="E99" s="114">
        <f t="shared" si="12"/>
        <v>0</v>
      </c>
      <c r="F99" s="114">
        <f t="shared" si="12"/>
        <v>2.16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211.88</v>
      </c>
      <c r="E27">
        <f>BAWANA!AM27</f>
        <v>0</v>
      </c>
      <c r="F27">
        <f t="shared" si="4"/>
        <v>256</v>
      </c>
      <c r="G27">
        <f t="shared" si="5"/>
        <v>211.88</v>
      </c>
      <c r="H27" s="112"/>
      <c r="I27">
        <f>BRPL_EOD!AI27+BRPL_EOD!AJ27</f>
        <v>84</v>
      </c>
      <c r="J27">
        <f>BYPL_EOD!AI27+BYPL_EOD!AJ27</f>
        <v>47.01</v>
      </c>
      <c r="K27">
        <f>MES_EOD!AI27+MES_EOD!AJ27</f>
        <v>5</v>
      </c>
      <c r="L27">
        <f>NDMC_EOD!AI27+NDMC_EOD!AJ27</f>
        <v>19.059999999999999</v>
      </c>
      <c r="M27">
        <f>TPDDL_EOD!AI27+TPDDL_EOD!AJ27</f>
        <v>56.81</v>
      </c>
      <c r="N27">
        <f t="shared" si="0"/>
        <v>211.88</v>
      </c>
      <c r="O27" s="112">
        <f t="shared" si="1"/>
        <v>0</v>
      </c>
      <c r="P27">
        <v>84</v>
      </c>
      <c r="Q27">
        <v>47.01</v>
      </c>
      <c r="R27">
        <v>5</v>
      </c>
      <c r="S27">
        <v>19.059999999999999</v>
      </c>
      <c r="T27">
        <v>56.81</v>
      </c>
      <c r="U27" s="114">
        <f t="shared" si="2"/>
        <v>211.88</v>
      </c>
      <c r="V27" s="112">
        <f t="shared" si="3"/>
        <v>0</v>
      </c>
      <c r="Y27">
        <f>BAWANA!AW27+BAWANA!AX27</f>
        <v>26.12</v>
      </c>
      <c r="Z27">
        <f>BAWANA!BD27+BAWANA!BE27</f>
        <v>32</v>
      </c>
      <c r="AA27">
        <f>BAWANA!X27+BAWANA!Y27</f>
        <v>26.12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211.88</v>
      </c>
      <c r="E28">
        <f>BAWANA!AM28</f>
        <v>0</v>
      </c>
      <c r="F28">
        <f t="shared" si="4"/>
        <v>256</v>
      </c>
      <c r="G28">
        <f t="shared" si="5"/>
        <v>211.88</v>
      </c>
      <c r="H28" s="112"/>
      <c r="I28">
        <f>BRPL_EOD!AI28+BRPL_EOD!AJ28</f>
        <v>84</v>
      </c>
      <c r="J28">
        <f>BYPL_EOD!AI28+BYPL_EOD!AJ28</f>
        <v>47.01</v>
      </c>
      <c r="K28">
        <f>MES_EOD!AI28+MES_EOD!AJ28</f>
        <v>5</v>
      </c>
      <c r="L28">
        <f>NDMC_EOD!AI28+NDMC_EOD!AJ28</f>
        <v>19.059999999999999</v>
      </c>
      <c r="M28">
        <f>TPDDL_EOD!AI28+TPDDL_EOD!AJ28</f>
        <v>56.81</v>
      </c>
      <c r="N28">
        <f t="shared" si="0"/>
        <v>211.88</v>
      </c>
      <c r="O28" s="112">
        <f t="shared" si="1"/>
        <v>0</v>
      </c>
      <c r="P28">
        <v>84</v>
      </c>
      <c r="Q28">
        <v>47.01</v>
      </c>
      <c r="R28">
        <v>5</v>
      </c>
      <c r="S28">
        <v>19.059999999999999</v>
      </c>
      <c r="T28">
        <v>56.81</v>
      </c>
      <c r="U28" s="114">
        <f t="shared" si="2"/>
        <v>211.88</v>
      </c>
      <c r="V28" s="112">
        <f t="shared" si="3"/>
        <v>0</v>
      </c>
      <c r="Y28">
        <f>BAWANA!AW28+BAWANA!AX28</f>
        <v>26.12</v>
      </c>
      <c r="Z28">
        <f>BAWANA!BD28+BAWANA!BE28</f>
        <v>32</v>
      </c>
      <c r="AA28">
        <f>BAWANA!X28+BAWANA!Y28</f>
        <v>26.12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211.88</v>
      </c>
      <c r="E29">
        <f>BAWANA!AM29</f>
        <v>0</v>
      </c>
      <c r="F29">
        <f t="shared" si="4"/>
        <v>256</v>
      </c>
      <c r="G29">
        <f t="shared" si="5"/>
        <v>211.88</v>
      </c>
      <c r="H29" s="112"/>
      <c r="I29">
        <f>BRPL_EOD!AI29+BRPL_EOD!AJ29</f>
        <v>84</v>
      </c>
      <c r="J29">
        <f>BYPL_EOD!AI29+BYPL_EOD!AJ29</f>
        <v>47.01</v>
      </c>
      <c r="K29">
        <f>MES_EOD!AI29+MES_EOD!AJ29</f>
        <v>5</v>
      </c>
      <c r="L29">
        <f>NDMC_EOD!AI29+NDMC_EOD!AJ29</f>
        <v>19.059999999999999</v>
      </c>
      <c r="M29">
        <f>TPDDL_EOD!AI29+TPDDL_EOD!AJ29</f>
        <v>56.81</v>
      </c>
      <c r="N29">
        <f t="shared" si="0"/>
        <v>211.88</v>
      </c>
      <c r="O29" s="112">
        <f t="shared" si="1"/>
        <v>0</v>
      </c>
      <c r="P29">
        <v>84</v>
      </c>
      <c r="Q29">
        <v>47.01</v>
      </c>
      <c r="R29">
        <v>5</v>
      </c>
      <c r="S29">
        <v>19.059999999999999</v>
      </c>
      <c r="T29">
        <v>56.81</v>
      </c>
      <c r="U29" s="114">
        <f t="shared" si="2"/>
        <v>211.88</v>
      </c>
      <c r="V29" s="112">
        <f t="shared" si="3"/>
        <v>0</v>
      </c>
      <c r="Y29">
        <f>BAWANA!AW29+BAWANA!AX29</f>
        <v>26.12</v>
      </c>
      <c r="Z29">
        <f>BAWANA!BD29+BAWANA!BE29</f>
        <v>32</v>
      </c>
      <c r="AA29">
        <f>BAWANA!X29+BAWANA!Y29</f>
        <v>26.12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211.88</v>
      </c>
      <c r="E30">
        <f>BAWANA!AM30</f>
        <v>0</v>
      </c>
      <c r="F30">
        <f t="shared" si="4"/>
        <v>256</v>
      </c>
      <c r="G30">
        <f t="shared" si="5"/>
        <v>211.88</v>
      </c>
      <c r="H30" s="112"/>
      <c r="I30">
        <f>BRPL_EOD!AI30+BRPL_EOD!AJ30</f>
        <v>84</v>
      </c>
      <c r="J30">
        <f>BYPL_EOD!AI30+BYPL_EOD!AJ30</f>
        <v>47.01</v>
      </c>
      <c r="K30">
        <f>MES_EOD!AI30+MES_EOD!AJ30</f>
        <v>5</v>
      </c>
      <c r="L30">
        <f>NDMC_EOD!AI30+NDMC_EOD!AJ30</f>
        <v>19.059999999999999</v>
      </c>
      <c r="M30">
        <f>TPDDL_EOD!AI30+TPDDL_EOD!AJ30</f>
        <v>56.81</v>
      </c>
      <c r="N30">
        <f t="shared" si="0"/>
        <v>211.88</v>
      </c>
      <c r="O30" s="112">
        <f t="shared" si="1"/>
        <v>0</v>
      </c>
      <c r="P30">
        <v>84</v>
      </c>
      <c r="Q30">
        <v>47.01</v>
      </c>
      <c r="R30">
        <v>5</v>
      </c>
      <c r="S30">
        <v>19.059999999999999</v>
      </c>
      <c r="T30">
        <v>56.81</v>
      </c>
      <c r="U30" s="114">
        <f t="shared" si="2"/>
        <v>211.88</v>
      </c>
      <c r="V30" s="112">
        <f t="shared" si="3"/>
        <v>0</v>
      </c>
      <c r="Y30">
        <f>BAWANA!AW30+BAWANA!AX30</f>
        <v>26.12</v>
      </c>
      <c r="Z30">
        <f>BAWANA!BD30+BAWANA!BE30</f>
        <v>32</v>
      </c>
      <c r="AA30">
        <f>BAWANA!X30+BAWANA!Y30</f>
        <v>26.12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211.88</v>
      </c>
      <c r="E31">
        <f>BAWANA!AM31</f>
        <v>0</v>
      </c>
      <c r="F31">
        <f t="shared" si="4"/>
        <v>256</v>
      </c>
      <c r="G31">
        <f t="shared" si="5"/>
        <v>211.88</v>
      </c>
      <c r="H31" s="112"/>
      <c r="I31">
        <f>BRPL_EOD!AI31+BRPL_EOD!AJ31</f>
        <v>84</v>
      </c>
      <c r="J31">
        <f>BYPL_EOD!AI31+BYPL_EOD!AJ31</f>
        <v>47.01</v>
      </c>
      <c r="K31">
        <f>MES_EOD!AI31+MES_EOD!AJ31</f>
        <v>5</v>
      </c>
      <c r="L31">
        <f>NDMC_EOD!AI31+NDMC_EOD!AJ31</f>
        <v>19.059999999999999</v>
      </c>
      <c r="M31">
        <f>TPDDL_EOD!AI31+TPDDL_EOD!AJ31</f>
        <v>56.81</v>
      </c>
      <c r="N31">
        <f t="shared" si="0"/>
        <v>211.88</v>
      </c>
      <c r="O31" s="112">
        <f t="shared" si="1"/>
        <v>0</v>
      </c>
      <c r="P31">
        <v>84</v>
      </c>
      <c r="Q31">
        <v>47.01</v>
      </c>
      <c r="R31">
        <v>5</v>
      </c>
      <c r="S31">
        <v>19.059999999999999</v>
      </c>
      <c r="T31">
        <v>56.81</v>
      </c>
      <c r="U31" s="114">
        <f t="shared" si="2"/>
        <v>211.88</v>
      </c>
      <c r="V31" s="112">
        <f t="shared" si="3"/>
        <v>0</v>
      </c>
      <c r="Y31">
        <f>BAWANA!AW31+BAWANA!AX31</f>
        <v>26.12</v>
      </c>
      <c r="Z31">
        <f>BAWANA!BD31+BAWANA!BE31</f>
        <v>32</v>
      </c>
      <c r="AA31">
        <f>BAWANA!X31+BAWANA!Y31</f>
        <v>26.12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211.88</v>
      </c>
      <c r="E32">
        <f>BAWANA!AM32</f>
        <v>0</v>
      </c>
      <c r="F32">
        <f t="shared" si="4"/>
        <v>256</v>
      </c>
      <c r="G32">
        <f t="shared" si="5"/>
        <v>211.88</v>
      </c>
      <c r="H32" s="112"/>
      <c r="I32">
        <f>BRPL_EOD!AI32+BRPL_EOD!AJ32</f>
        <v>84</v>
      </c>
      <c r="J32">
        <f>BYPL_EOD!AI32+BYPL_EOD!AJ32</f>
        <v>47.01</v>
      </c>
      <c r="K32">
        <f>MES_EOD!AI32+MES_EOD!AJ32</f>
        <v>5</v>
      </c>
      <c r="L32">
        <f>NDMC_EOD!AI32+NDMC_EOD!AJ32</f>
        <v>19.059999999999999</v>
      </c>
      <c r="M32">
        <f>TPDDL_EOD!AI32+TPDDL_EOD!AJ32</f>
        <v>56.81</v>
      </c>
      <c r="N32">
        <f t="shared" si="0"/>
        <v>211.88</v>
      </c>
      <c r="O32" s="112">
        <f t="shared" si="1"/>
        <v>0</v>
      </c>
      <c r="P32">
        <v>84</v>
      </c>
      <c r="Q32">
        <v>47.01</v>
      </c>
      <c r="R32">
        <v>5</v>
      </c>
      <c r="S32">
        <v>19.059999999999999</v>
      </c>
      <c r="T32">
        <v>56.81</v>
      </c>
      <c r="U32" s="114">
        <f t="shared" si="2"/>
        <v>211.88</v>
      </c>
      <c r="V32" s="112">
        <f t="shared" si="3"/>
        <v>0</v>
      </c>
      <c r="Y32">
        <f>BAWANA!AW32+BAWANA!AX32</f>
        <v>26.12</v>
      </c>
      <c r="Z32">
        <f>BAWANA!BD32+BAWANA!BE32</f>
        <v>32</v>
      </c>
      <c r="AA32">
        <f>BAWANA!X32+BAWANA!Y32</f>
        <v>26.12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211.88</v>
      </c>
      <c r="E33">
        <f>BAWANA!AM33</f>
        <v>0</v>
      </c>
      <c r="F33">
        <f t="shared" si="4"/>
        <v>256</v>
      </c>
      <c r="G33">
        <f t="shared" si="5"/>
        <v>211.88</v>
      </c>
      <c r="H33" s="112"/>
      <c r="I33">
        <f>BRPL_EOD!AI33+BRPL_EOD!AJ33</f>
        <v>84</v>
      </c>
      <c r="J33">
        <f>BYPL_EOD!AI33+BYPL_EOD!AJ33</f>
        <v>47.01</v>
      </c>
      <c r="K33">
        <f>MES_EOD!AI33+MES_EOD!AJ33</f>
        <v>5</v>
      </c>
      <c r="L33">
        <f>NDMC_EOD!AI33+NDMC_EOD!AJ33</f>
        <v>19.059999999999999</v>
      </c>
      <c r="M33">
        <f>TPDDL_EOD!AI33+TPDDL_EOD!AJ33</f>
        <v>56.81</v>
      </c>
      <c r="N33">
        <f t="shared" si="0"/>
        <v>211.88</v>
      </c>
      <c r="O33" s="112">
        <f t="shared" si="1"/>
        <v>0</v>
      </c>
      <c r="P33">
        <v>84</v>
      </c>
      <c r="Q33">
        <v>47.01</v>
      </c>
      <c r="R33">
        <v>5</v>
      </c>
      <c r="S33">
        <v>19.059999999999999</v>
      </c>
      <c r="T33">
        <v>56.81</v>
      </c>
      <c r="U33" s="114">
        <f t="shared" si="2"/>
        <v>211.88</v>
      </c>
      <c r="V33" s="112">
        <f t="shared" si="3"/>
        <v>0</v>
      </c>
      <c r="Y33">
        <f>BAWANA!AW33+BAWANA!AX33</f>
        <v>26.12</v>
      </c>
      <c r="Z33">
        <f>BAWANA!BD33+BAWANA!BE33</f>
        <v>32</v>
      </c>
      <c r="AA33">
        <f>BAWANA!X33+BAWANA!Y33</f>
        <v>26.12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211.88</v>
      </c>
      <c r="E34">
        <f>BAWANA!AM34</f>
        <v>0</v>
      </c>
      <c r="F34">
        <f t="shared" si="4"/>
        <v>256</v>
      </c>
      <c r="G34">
        <f t="shared" si="5"/>
        <v>211.88</v>
      </c>
      <c r="H34" s="112"/>
      <c r="I34">
        <f>BRPL_EOD!AI34+BRPL_EOD!AJ34</f>
        <v>84</v>
      </c>
      <c r="J34">
        <f>BYPL_EOD!AI34+BYPL_EOD!AJ34</f>
        <v>47.01</v>
      </c>
      <c r="K34">
        <f>MES_EOD!AI34+MES_EOD!AJ34</f>
        <v>5</v>
      </c>
      <c r="L34">
        <f>NDMC_EOD!AI34+NDMC_EOD!AJ34</f>
        <v>19.059999999999999</v>
      </c>
      <c r="M34">
        <f>TPDDL_EOD!AI34+TPDDL_EOD!AJ34</f>
        <v>56.81</v>
      </c>
      <c r="N34">
        <f t="shared" si="0"/>
        <v>211.88</v>
      </c>
      <c r="O34" s="112">
        <f t="shared" si="1"/>
        <v>0</v>
      </c>
      <c r="P34">
        <v>84</v>
      </c>
      <c r="Q34">
        <v>47.01</v>
      </c>
      <c r="R34">
        <v>5</v>
      </c>
      <c r="S34">
        <v>19.059999999999999</v>
      </c>
      <c r="T34">
        <v>56.81</v>
      </c>
      <c r="U34" s="114">
        <f t="shared" si="2"/>
        <v>211.88</v>
      </c>
      <c r="V34" s="112">
        <f t="shared" si="3"/>
        <v>0</v>
      </c>
      <c r="Y34">
        <f>BAWANA!AW34+BAWANA!AX34</f>
        <v>26.12</v>
      </c>
      <c r="Z34">
        <f>BAWANA!BD34+BAWANA!BE34</f>
        <v>32</v>
      </c>
      <c r="AA34">
        <f>BAWANA!X34+BAWANA!Y34</f>
        <v>26.12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211.88</v>
      </c>
      <c r="E35">
        <f>BAWANA!AM35</f>
        <v>0</v>
      </c>
      <c r="F35">
        <f t="shared" si="4"/>
        <v>256</v>
      </c>
      <c r="G35">
        <f t="shared" si="5"/>
        <v>211.88</v>
      </c>
      <c r="H35" s="112"/>
      <c r="I35">
        <f>BRPL_EOD!AI35+BRPL_EOD!AJ35</f>
        <v>84</v>
      </c>
      <c r="J35">
        <f>BYPL_EOD!AI35+BYPL_EOD!AJ35</f>
        <v>47.01</v>
      </c>
      <c r="K35">
        <f>MES_EOD!AI35+MES_EOD!AJ35</f>
        <v>5</v>
      </c>
      <c r="L35">
        <f>NDMC_EOD!AI35+NDMC_EOD!AJ35</f>
        <v>19.059999999999999</v>
      </c>
      <c r="M35">
        <f>TPDDL_EOD!AI35+TPDDL_EOD!AJ35</f>
        <v>56.81</v>
      </c>
      <c r="N35">
        <f t="shared" si="0"/>
        <v>211.88</v>
      </c>
      <c r="O35" s="112">
        <f t="shared" si="1"/>
        <v>0</v>
      </c>
      <c r="P35">
        <v>84</v>
      </c>
      <c r="Q35">
        <v>47.01</v>
      </c>
      <c r="R35">
        <v>5</v>
      </c>
      <c r="S35">
        <v>19.059999999999999</v>
      </c>
      <c r="T35">
        <v>56.81</v>
      </c>
      <c r="U35" s="114">
        <f t="shared" si="2"/>
        <v>211.88</v>
      </c>
      <c r="V35" s="112">
        <f t="shared" si="3"/>
        <v>0</v>
      </c>
      <c r="Y35">
        <f>BAWANA!AW35+BAWANA!AX35</f>
        <v>26.12</v>
      </c>
      <c r="Z35">
        <f>BAWANA!BD35+BAWANA!BE35</f>
        <v>32</v>
      </c>
      <c r="AA35">
        <f>BAWANA!X35+BAWANA!Y35</f>
        <v>26.12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211.88</v>
      </c>
      <c r="E36">
        <f>BAWANA!AM36</f>
        <v>0</v>
      </c>
      <c r="F36">
        <f t="shared" si="4"/>
        <v>256</v>
      </c>
      <c r="G36">
        <f t="shared" si="5"/>
        <v>211.88</v>
      </c>
      <c r="H36" s="112"/>
      <c r="I36">
        <f>BRPL_EOD!AI36+BRPL_EOD!AJ36</f>
        <v>84</v>
      </c>
      <c r="J36">
        <f>BYPL_EOD!AI36+BYPL_EOD!AJ36</f>
        <v>47.01</v>
      </c>
      <c r="K36">
        <f>MES_EOD!AI36+MES_EOD!AJ36</f>
        <v>5</v>
      </c>
      <c r="L36">
        <f>NDMC_EOD!AI36+NDMC_EOD!AJ36</f>
        <v>19.059999999999999</v>
      </c>
      <c r="M36">
        <f>TPDDL_EOD!AI36+TPDDL_EOD!AJ36</f>
        <v>56.81</v>
      </c>
      <c r="N36">
        <f t="shared" si="0"/>
        <v>211.88</v>
      </c>
      <c r="O36" s="112">
        <f t="shared" si="1"/>
        <v>0</v>
      </c>
      <c r="P36">
        <v>84</v>
      </c>
      <c r="Q36">
        <v>47.01</v>
      </c>
      <c r="R36">
        <v>5</v>
      </c>
      <c r="S36">
        <v>19.059999999999999</v>
      </c>
      <c r="T36">
        <v>56.81</v>
      </c>
      <c r="U36" s="114">
        <f t="shared" si="2"/>
        <v>211.88</v>
      </c>
      <c r="V36" s="112">
        <f t="shared" si="3"/>
        <v>0</v>
      </c>
      <c r="Y36">
        <f>BAWANA!AW36+BAWANA!AX36</f>
        <v>26.12</v>
      </c>
      <c r="Z36">
        <f>BAWANA!BD36+BAWANA!BE36</f>
        <v>32</v>
      </c>
      <c r="AA36">
        <f>BAWANA!X36+BAWANA!Y36</f>
        <v>26.12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211.88</v>
      </c>
      <c r="E37">
        <f>BAWANA!AM37</f>
        <v>0</v>
      </c>
      <c r="F37">
        <f t="shared" si="4"/>
        <v>256</v>
      </c>
      <c r="G37">
        <f t="shared" si="5"/>
        <v>211.88</v>
      </c>
      <c r="H37" s="112"/>
      <c r="I37">
        <f>BRPL_EOD!AI37+BRPL_EOD!AJ37</f>
        <v>84</v>
      </c>
      <c r="J37">
        <f>BYPL_EOD!AI37+BYPL_EOD!AJ37</f>
        <v>47.01</v>
      </c>
      <c r="K37">
        <f>MES_EOD!AI37+MES_EOD!AJ37</f>
        <v>5</v>
      </c>
      <c r="L37">
        <f>NDMC_EOD!AI37+NDMC_EOD!AJ37</f>
        <v>19.059999999999999</v>
      </c>
      <c r="M37">
        <f>TPDDL_EOD!AI37+TPDDL_EOD!AJ37</f>
        <v>56.81</v>
      </c>
      <c r="N37">
        <f t="shared" si="0"/>
        <v>211.88</v>
      </c>
      <c r="O37" s="112">
        <f t="shared" si="1"/>
        <v>0</v>
      </c>
      <c r="P37">
        <v>84</v>
      </c>
      <c r="Q37">
        <v>47.01</v>
      </c>
      <c r="R37">
        <v>5</v>
      </c>
      <c r="S37">
        <v>19.059999999999999</v>
      </c>
      <c r="T37">
        <v>56.81</v>
      </c>
      <c r="U37" s="114">
        <f t="shared" si="2"/>
        <v>211.88</v>
      </c>
      <c r="V37" s="112">
        <f t="shared" si="3"/>
        <v>0</v>
      </c>
      <c r="Y37">
        <f>BAWANA!AW37+BAWANA!AX37</f>
        <v>26.12</v>
      </c>
      <c r="Z37">
        <f>BAWANA!BD37+BAWANA!BE37</f>
        <v>32</v>
      </c>
      <c r="AA37">
        <f>BAWANA!X37+BAWANA!Y37</f>
        <v>26.12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211.88</v>
      </c>
      <c r="E38">
        <f>BAWANA!AM38</f>
        <v>0</v>
      </c>
      <c r="F38">
        <f t="shared" si="4"/>
        <v>256</v>
      </c>
      <c r="G38">
        <f t="shared" si="5"/>
        <v>211.88</v>
      </c>
      <c r="H38" s="112"/>
      <c r="I38">
        <f>BRPL_EOD!AI38+BRPL_EOD!AJ38</f>
        <v>84</v>
      </c>
      <c r="J38">
        <f>BYPL_EOD!AI38+BYPL_EOD!AJ38</f>
        <v>47.01</v>
      </c>
      <c r="K38">
        <f>MES_EOD!AI38+MES_EOD!AJ38</f>
        <v>5</v>
      </c>
      <c r="L38">
        <f>NDMC_EOD!AI38+NDMC_EOD!AJ38</f>
        <v>19.059999999999999</v>
      </c>
      <c r="M38">
        <f>TPDDL_EOD!AI38+TPDDL_EOD!AJ38</f>
        <v>56.81</v>
      </c>
      <c r="N38">
        <f t="shared" si="0"/>
        <v>211.88</v>
      </c>
      <c r="O38" s="112">
        <f t="shared" si="1"/>
        <v>0</v>
      </c>
      <c r="P38">
        <v>84</v>
      </c>
      <c r="Q38">
        <v>47.01</v>
      </c>
      <c r="R38">
        <v>5</v>
      </c>
      <c r="S38">
        <v>19.059999999999999</v>
      </c>
      <c r="T38">
        <v>56.81</v>
      </c>
      <c r="U38" s="114">
        <f t="shared" si="2"/>
        <v>211.88</v>
      </c>
      <c r="V38" s="112">
        <f t="shared" si="3"/>
        <v>0</v>
      </c>
      <c r="Y38">
        <f>BAWANA!AW38+BAWANA!AX38</f>
        <v>26.12</v>
      </c>
      <c r="Z38">
        <f>BAWANA!BD38+BAWANA!BE38</f>
        <v>32</v>
      </c>
      <c r="AA38">
        <f>BAWANA!X38+BAWANA!Y38</f>
        <v>26.12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211.88</v>
      </c>
      <c r="E39">
        <f>BAWANA!AM39</f>
        <v>0</v>
      </c>
      <c r="F39">
        <f t="shared" si="4"/>
        <v>256</v>
      </c>
      <c r="G39">
        <f t="shared" si="5"/>
        <v>211.88</v>
      </c>
      <c r="H39" s="112"/>
      <c r="I39">
        <f>BRPL_EOD!AI39+BRPL_EOD!AJ39</f>
        <v>84</v>
      </c>
      <c r="J39">
        <f>BYPL_EOD!AI39+BYPL_EOD!AJ39</f>
        <v>47.01</v>
      </c>
      <c r="K39">
        <f>MES_EOD!AI39+MES_EOD!AJ39</f>
        <v>5</v>
      </c>
      <c r="L39">
        <f>NDMC_EOD!AI39+NDMC_EOD!AJ39</f>
        <v>19.059999999999999</v>
      </c>
      <c r="M39">
        <f>TPDDL_EOD!AI39+TPDDL_EOD!AJ39</f>
        <v>56.81</v>
      </c>
      <c r="N39">
        <f t="shared" si="0"/>
        <v>211.88</v>
      </c>
      <c r="O39" s="112">
        <f t="shared" si="1"/>
        <v>0</v>
      </c>
      <c r="P39">
        <v>84</v>
      </c>
      <c r="Q39">
        <v>47.01</v>
      </c>
      <c r="R39">
        <v>5</v>
      </c>
      <c r="S39">
        <v>19.059999999999999</v>
      </c>
      <c r="T39">
        <v>56.81</v>
      </c>
      <c r="U39" s="114">
        <f t="shared" si="2"/>
        <v>211.88</v>
      </c>
      <c r="V39" s="112">
        <f t="shared" si="3"/>
        <v>0</v>
      </c>
      <c r="Y39">
        <f>BAWANA!AW39+BAWANA!AX39</f>
        <v>26.12</v>
      </c>
      <c r="Z39">
        <f>BAWANA!BD39+BAWANA!BE39</f>
        <v>32</v>
      </c>
      <c r="AA39">
        <f>BAWANA!X39+BAWANA!Y39</f>
        <v>26.12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211.88</v>
      </c>
      <c r="E40">
        <f>BAWANA!AM40</f>
        <v>0</v>
      </c>
      <c r="F40">
        <f t="shared" si="4"/>
        <v>256</v>
      </c>
      <c r="G40">
        <f t="shared" si="5"/>
        <v>211.88</v>
      </c>
      <c r="H40" s="112"/>
      <c r="I40">
        <f>BRPL_EOD!AI40+BRPL_EOD!AJ40</f>
        <v>84</v>
      </c>
      <c r="J40">
        <f>BYPL_EOD!AI40+BYPL_EOD!AJ40</f>
        <v>47.01</v>
      </c>
      <c r="K40">
        <f>MES_EOD!AI40+MES_EOD!AJ40</f>
        <v>5</v>
      </c>
      <c r="L40">
        <f>NDMC_EOD!AI40+NDMC_EOD!AJ40</f>
        <v>19.059999999999999</v>
      </c>
      <c r="M40">
        <f>TPDDL_EOD!AI40+TPDDL_EOD!AJ40</f>
        <v>56.81</v>
      </c>
      <c r="N40">
        <f t="shared" si="0"/>
        <v>211.88</v>
      </c>
      <c r="O40" s="112">
        <f t="shared" si="1"/>
        <v>0</v>
      </c>
      <c r="P40">
        <v>84</v>
      </c>
      <c r="Q40">
        <v>47.01</v>
      </c>
      <c r="R40">
        <v>5</v>
      </c>
      <c r="S40">
        <v>19.059999999999999</v>
      </c>
      <c r="T40">
        <v>56.81</v>
      </c>
      <c r="U40" s="114">
        <f t="shared" si="2"/>
        <v>211.88</v>
      </c>
      <c r="V40" s="112">
        <f t="shared" si="3"/>
        <v>0</v>
      </c>
      <c r="Y40">
        <f>BAWANA!AW40+BAWANA!AX40</f>
        <v>26.12</v>
      </c>
      <c r="Z40">
        <f>BAWANA!BD40+BAWANA!BE40</f>
        <v>32</v>
      </c>
      <c r="AA40">
        <f>BAWANA!X40+BAWANA!Y40</f>
        <v>26.12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12"/>
      <c r="I41">
        <f>BRPL_EOD!AI41+BRPL_EOD!AJ41</f>
        <v>84.02</v>
      </c>
      <c r="J41">
        <f>BYPL_EOD!AI41+BYPL_EOD!AJ41</f>
        <v>48.59</v>
      </c>
      <c r="K41">
        <f>MES_EOD!AI41+MES_EOD!AJ41</f>
        <v>5</v>
      </c>
      <c r="L41">
        <f>NDMC_EOD!AI41+NDMC_EOD!AJ41</f>
        <v>19.690000000000001</v>
      </c>
      <c r="M41">
        <f>TPDDL_EOD!AI41+TPDDL_EOD!AJ41</f>
        <v>58.71</v>
      </c>
      <c r="N41">
        <f t="shared" si="0"/>
        <v>216.01000000000002</v>
      </c>
      <c r="O41" s="112">
        <f t="shared" si="1"/>
        <v>9.9999999999624833E-3</v>
      </c>
      <c r="P41">
        <v>84.02388963473912</v>
      </c>
      <c r="Q41">
        <v>48.592249432896622</v>
      </c>
      <c r="R41">
        <v>5.0002314707652413</v>
      </c>
      <c r="S41">
        <v>19.690911531873521</v>
      </c>
      <c r="T41">
        <v>58.712717929725464</v>
      </c>
      <c r="U41" s="114">
        <f t="shared" si="2"/>
        <v>216.01999999999998</v>
      </c>
      <c r="V41" s="112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12"/>
      <c r="I42">
        <f>BRPL_EOD!AI42+BRPL_EOD!AJ42</f>
        <v>84.02</v>
      </c>
      <c r="J42">
        <f>BYPL_EOD!AI42+BYPL_EOD!AJ42</f>
        <v>48.59</v>
      </c>
      <c r="K42">
        <f>MES_EOD!AI42+MES_EOD!AJ42</f>
        <v>5</v>
      </c>
      <c r="L42">
        <f>NDMC_EOD!AI42+NDMC_EOD!AJ42</f>
        <v>19.690000000000001</v>
      </c>
      <c r="M42">
        <f>TPDDL_EOD!AI42+TPDDL_EOD!AJ42</f>
        <v>58.71</v>
      </c>
      <c r="N42">
        <f t="shared" si="0"/>
        <v>216.01000000000002</v>
      </c>
      <c r="O42" s="112">
        <f t="shared" si="1"/>
        <v>9.9999999999624833E-3</v>
      </c>
      <c r="P42">
        <v>84.02388963473912</v>
      </c>
      <c r="Q42">
        <v>48.592249432896622</v>
      </c>
      <c r="R42">
        <v>5.0002314707652413</v>
      </c>
      <c r="S42">
        <v>19.690911531873521</v>
      </c>
      <c r="T42">
        <v>58.712717929725464</v>
      </c>
      <c r="U42" s="114">
        <f t="shared" si="2"/>
        <v>216.01999999999998</v>
      </c>
      <c r="V42" s="112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12"/>
      <c r="I43">
        <f>BRPL_EOD!AI43+BRPL_EOD!AJ43</f>
        <v>84.02</v>
      </c>
      <c r="J43">
        <f>BYPL_EOD!AI43+BYPL_EOD!AJ43</f>
        <v>48.59</v>
      </c>
      <c r="K43">
        <f>MES_EOD!AI43+MES_EOD!AJ43</f>
        <v>5</v>
      </c>
      <c r="L43">
        <f>NDMC_EOD!AI43+NDMC_EOD!AJ43</f>
        <v>19.690000000000001</v>
      </c>
      <c r="M43">
        <f>TPDDL_EOD!AI43+TPDDL_EOD!AJ43</f>
        <v>58.71</v>
      </c>
      <c r="N43">
        <f t="shared" si="0"/>
        <v>216.01000000000002</v>
      </c>
      <c r="O43" s="112">
        <f t="shared" si="1"/>
        <v>9.9999999999624833E-3</v>
      </c>
      <c r="P43">
        <v>84.02388963473912</v>
      </c>
      <c r="Q43">
        <v>48.592249432896622</v>
      </c>
      <c r="R43">
        <v>5.0002314707652413</v>
      </c>
      <c r="S43">
        <v>19.690911531873521</v>
      </c>
      <c r="T43">
        <v>58.712717929725464</v>
      </c>
      <c r="U43" s="114">
        <f t="shared" si="2"/>
        <v>216.01999999999998</v>
      </c>
      <c r="V43" s="112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12"/>
      <c r="I44">
        <f>BRPL_EOD!AI44+BRPL_EOD!AJ44</f>
        <v>84.02</v>
      </c>
      <c r="J44">
        <f>BYPL_EOD!AI44+BYPL_EOD!AJ44</f>
        <v>48.59</v>
      </c>
      <c r="K44">
        <f>MES_EOD!AI44+MES_EOD!AJ44</f>
        <v>5</v>
      </c>
      <c r="L44">
        <f>NDMC_EOD!AI44+NDMC_EOD!AJ44</f>
        <v>19.690000000000001</v>
      </c>
      <c r="M44">
        <f>TPDDL_EOD!AI44+TPDDL_EOD!AJ44</f>
        <v>58.71</v>
      </c>
      <c r="N44">
        <f t="shared" si="0"/>
        <v>216.01000000000002</v>
      </c>
      <c r="O44" s="112">
        <f t="shared" si="1"/>
        <v>9.9999999999624833E-3</v>
      </c>
      <c r="P44">
        <v>84.02388963473912</v>
      </c>
      <c r="Q44">
        <v>48.592249432896622</v>
      </c>
      <c r="R44">
        <v>5.0002314707652413</v>
      </c>
      <c r="S44">
        <v>19.690911531873521</v>
      </c>
      <c r="T44">
        <v>58.712717929725464</v>
      </c>
      <c r="U44" s="114">
        <f t="shared" si="2"/>
        <v>216.01999999999998</v>
      </c>
      <c r="V44" s="112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12"/>
      <c r="I45">
        <f>BRPL_EOD!AI45+BRPL_EOD!AJ45</f>
        <v>84.02</v>
      </c>
      <c r="J45">
        <f>BYPL_EOD!AI45+BYPL_EOD!AJ45</f>
        <v>48.59</v>
      </c>
      <c r="K45">
        <f>MES_EOD!AI45+MES_EOD!AJ45</f>
        <v>5</v>
      </c>
      <c r="L45">
        <f>NDMC_EOD!AI45+NDMC_EOD!AJ45</f>
        <v>19.690000000000001</v>
      </c>
      <c r="M45">
        <f>TPDDL_EOD!AI45+TPDDL_EOD!AJ45</f>
        <v>58.71</v>
      </c>
      <c r="N45">
        <f t="shared" si="0"/>
        <v>216.01000000000002</v>
      </c>
      <c r="O45" s="112">
        <f t="shared" si="1"/>
        <v>9.9999999999624833E-3</v>
      </c>
      <c r="P45">
        <v>84.02388963473912</v>
      </c>
      <c r="Q45">
        <v>48.592249432896622</v>
      </c>
      <c r="R45">
        <v>5.0002314707652413</v>
      </c>
      <c r="S45">
        <v>19.690911531873521</v>
      </c>
      <c r="T45">
        <v>58.712717929725464</v>
      </c>
      <c r="U45" s="114">
        <f t="shared" si="2"/>
        <v>216.01999999999998</v>
      </c>
      <c r="V45" s="112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12"/>
      <c r="I46">
        <f>BRPL_EOD!AI46+BRPL_EOD!AJ46</f>
        <v>84.02</v>
      </c>
      <c r="J46">
        <f>BYPL_EOD!AI46+BYPL_EOD!AJ46</f>
        <v>48.59</v>
      </c>
      <c r="K46">
        <f>MES_EOD!AI46+MES_EOD!AJ46</f>
        <v>5</v>
      </c>
      <c r="L46">
        <f>NDMC_EOD!AI46+NDMC_EOD!AJ46</f>
        <v>19.690000000000001</v>
      </c>
      <c r="M46">
        <f>TPDDL_EOD!AI46+TPDDL_EOD!AJ46</f>
        <v>58.71</v>
      </c>
      <c r="N46">
        <f t="shared" si="0"/>
        <v>216.01000000000002</v>
      </c>
      <c r="O46" s="112">
        <f t="shared" si="1"/>
        <v>9.9999999999624833E-3</v>
      </c>
      <c r="P46">
        <v>84.02388963473912</v>
      </c>
      <c r="Q46">
        <v>48.592249432896622</v>
      </c>
      <c r="R46">
        <v>5.0002314707652413</v>
      </c>
      <c r="S46">
        <v>19.690911531873521</v>
      </c>
      <c r="T46">
        <v>58.712717929725464</v>
      </c>
      <c r="U46" s="114">
        <f t="shared" si="2"/>
        <v>216.01999999999998</v>
      </c>
      <c r="V46" s="112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12"/>
      <c r="I47">
        <f>BRPL_EOD!AI47+BRPL_EOD!AJ47</f>
        <v>84.02</v>
      </c>
      <c r="J47">
        <f>BYPL_EOD!AI47+BYPL_EOD!AJ47</f>
        <v>48.59</v>
      </c>
      <c r="K47">
        <f>MES_EOD!AI47+MES_EOD!AJ47</f>
        <v>5</v>
      </c>
      <c r="L47">
        <f>NDMC_EOD!AI47+NDMC_EOD!AJ47</f>
        <v>19.690000000000001</v>
      </c>
      <c r="M47">
        <f>TPDDL_EOD!AI47+TPDDL_EOD!AJ47</f>
        <v>58.71</v>
      </c>
      <c r="N47">
        <f t="shared" si="0"/>
        <v>216.01000000000002</v>
      </c>
      <c r="O47" s="112">
        <f t="shared" si="1"/>
        <v>9.9999999999624833E-3</v>
      </c>
      <c r="P47">
        <v>84.02388963473912</v>
      </c>
      <c r="Q47">
        <v>48.592249432896622</v>
      </c>
      <c r="R47">
        <v>5.0002314707652413</v>
      </c>
      <c r="S47">
        <v>19.690911531873521</v>
      </c>
      <c r="T47">
        <v>58.712717929725464</v>
      </c>
      <c r="U47" s="114">
        <f t="shared" si="2"/>
        <v>216.01999999999998</v>
      </c>
      <c r="V47" s="112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12"/>
      <c r="I48">
        <f>BRPL_EOD!AI48+BRPL_EOD!AJ48</f>
        <v>84.02</v>
      </c>
      <c r="J48">
        <f>BYPL_EOD!AI48+BYPL_EOD!AJ48</f>
        <v>48.59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58.71</v>
      </c>
      <c r="N48">
        <f t="shared" si="0"/>
        <v>216.01000000000002</v>
      </c>
      <c r="O48" s="112">
        <f t="shared" si="1"/>
        <v>9.9999999999624833E-3</v>
      </c>
      <c r="P48">
        <v>84.02388963473912</v>
      </c>
      <c r="Q48">
        <v>48.592249432896622</v>
      </c>
      <c r="R48">
        <v>5.0002314707652413</v>
      </c>
      <c r="S48">
        <v>19.690911531873521</v>
      </c>
      <c r="T48">
        <v>58.712717929725464</v>
      </c>
      <c r="U48" s="114">
        <f t="shared" si="2"/>
        <v>216.01999999999998</v>
      </c>
      <c r="V48" s="112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12"/>
      <c r="I49">
        <f>BRPL_EOD!AI49+BRPL_EOD!AJ49</f>
        <v>84.02</v>
      </c>
      <c r="J49">
        <f>BYPL_EOD!AI49+BYPL_EOD!AJ49</f>
        <v>48.59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58.71</v>
      </c>
      <c r="N49">
        <f t="shared" si="0"/>
        <v>216.01000000000002</v>
      </c>
      <c r="O49" s="112">
        <f t="shared" si="1"/>
        <v>9.9999999999624833E-3</v>
      </c>
      <c r="P49">
        <v>84.02388963473912</v>
      </c>
      <c r="Q49">
        <v>48.592249432896622</v>
      </c>
      <c r="R49">
        <v>5.0002314707652413</v>
      </c>
      <c r="S49">
        <v>19.690911531873521</v>
      </c>
      <c r="T49">
        <v>58.712717929725464</v>
      </c>
      <c r="U49" s="114">
        <f t="shared" si="2"/>
        <v>216.01999999999998</v>
      </c>
      <c r="V49" s="112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2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2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4">
        <f t="shared" si="2"/>
        <v>216.01999999999998</v>
      </c>
      <c r="V50" s="112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2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2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4">
        <f t="shared" si="2"/>
        <v>216.01999999999998</v>
      </c>
      <c r="V51" s="112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2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2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4">
        <f t="shared" si="2"/>
        <v>216.01999999999998</v>
      </c>
      <c r="V52" s="112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2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2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4">
        <f t="shared" si="2"/>
        <v>216.01999999999998</v>
      </c>
      <c r="V53" s="112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2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2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4">
        <f t="shared" si="2"/>
        <v>216.01999999999998</v>
      </c>
      <c r="V54" s="112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2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2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4">
        <f t="shared" si="2"/>
        <v>216.01999999999998</v>
      </c>
      <c r="V66" s="112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12"/>
      <c r="I67">
        <f>BRPL_EOD!AI67+BRPL_EOD!AJ67</f>
        <v>84.02</v>
      </c>
      <c r="J67">
        <f>BYPL_EOD!AI67+BYPL_EOD!AJ67</f>
        <v>48.59</v>
      </c>
      <c r="K67">
        <f>MES_EOD!AI67+MES_EOD!AJ67</f>
        <v>5</v>
      </c>
      <c r="L67">
        <f>NDMC_EOD!AI67+NDMC_EOD!AJ67</f>
        <v>19.690000000000001</v>
      </c>
      <c r="M67">
        <f>TPDDL_EOD!AI67+TPDDL_EOD!AJ67</f>
        <v>58.71</v>
      </c>
      <c r="N67">
        <f t="shared" ref="N67:N98" si="7">SUM(I67:M67)</f>
        <v>216.01000000000002</v>
      </c>
      <c r="O67" s="112">
        <f t="shared" ref="O67:O98" si="8">G67-N67</f>
        <v>9.9999999999624833E-3</v>
      </c>
      <c r="P67">
        <v>84.02388963473912</v>
      </c>
      <c r="Q67">
        <v>48.592249432896622</v>
      </c>
      <c r="R67">
        <v>5.0002314707652413</v>
      </c>
      <c r="S67">
        <v>19.690911531873521</v>
      </c>
      <c r="T67">
        <v>58.712717929725464</v>
      </c>
      <c r="U67" s="114">
        <f t="shared" ref="U67:U98" si="9">SUM(P67:T67)</f>
        <v>216.01999999999998</v>
      </c>
      <c r="V67" s="112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12"/>
      <c r="I68">
        <f>BRPL_EOD!AI68+BRPL_EOD!AJ68</f>
        <v>84.02</v>
      </c>
      <c r="J68">
        <f>BYPL_EOD!AI68+BYPL_EOD!AJ68</f>
        <v>48.59</v>
      </c>
      <c r="K68">
        <f>MES_EOD!AI68+MES_EOD!AJ68</f>
        <v>5</v>
      </c>
      <c r="L68">
        <f>NDMC_EOD!AI68+NDMC_EOD!AJ68</f>
        <v>19.690000000000001</v>
      </c>
      <c r="M68">
        <f>TPDDL_EOD!AI68+TPDDL_EOD!AJ68</f>
        <v>58.71</v>
      </c>
      <c r="N68">
        <f t="shared" si="7"/>
        <v>216.01000000000002</v>
      </c>
      <c r="O68" s="112">
        <f t="shared" si="8"/>
        <v>9.9999999999624833E-3</v>
      </c>
      <c r="P68">
        <v>84.02388963473912</v>
      </c>
      <c r="Q68">
        <v>48.592249432896622</v>
      </c>
      <c r="R68">
        <v>5.0002314707652413</v>
      </c>
      <c r="S68">
        <v>19.690911531873521</v>
      </c>
      <c r="T68">
        <v>58.712717929725464</v>
      </c>
      <c r="U68" s="114">
        <f t="shared" si="9"/>
        <v>216.01999999999998</v>
      </c>
      <c r="V68" s="112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216.01999999999998</v>
      </c>
      <c r="E69">
        <f>BAWANA!AM69</f>
        <v>0</v>
      </c>
      <c r="F69">
        <f t="shared" si="11"/>
        <v>256</v>
      </c>
      <c r="G69">
        <f t="shared" si="12"/>
        <v>216.01999999999998</v>
      </c>
      <c r="H69" s="112"/>
      <c r="I69">
        <f>BRPL_EOD!AI69+BRPL_EOD!AJ69</f>
        <v>84.02</v>
      </c>
      <c r="J69">
        <f>BYPL_EOD!AI69+BYPL_EOD!AJ69</f>
        <v>48.59</v>
      </c>
      <c r="K69">
        <f>MES_EOD!AI69+MES_EOD!AJ69</f>
        <v>5</v>
      </c>
      <c r="L69">
        <f>NDMC_EOD!AI69+NDMC_EOD!AJ69</f>
        <v>19.690000000000001</v>
      </c>
      <c r="M69">
        <f>TPDDL_EOD!AI69+TPDDL_EOD!AJ69</f>
        <v>58.71</v>
      </c>
      <c r="N69">
        <f t="shared" si="7"/>
        <v>216.01000000000002</v>
      </c>
      <c r="O69" s="112">
        <f t="shared" si="8"/>
        <v>9.9999999999624833E-3</v>
      </c>
      <c r="P69">
        <v>84.02388963473912</v>
      </c>
      <c r="Q69">
        <v>48.592249432896622</v>
      </c>
      <c r="R69">
        <v>5.0002314707652413</v>
      </c>
      <c r="S69">
        <v>19.690911531873521</v>
      </c>
      <c r="T69">
        <v>58.712717929725464</v>
      </c>
      <c r="U69" s="114">
        <f t="shared" si="9"/>
        <v>216.01999999999998</v>
      </c>
      <c r="V69" s="112">
        <f t="shared" si="10"/>
        <v>0</v>
      </c>
      <c r="Y69">
        <f>BAWANA!AW69+BAWANA!AX69</f>
        <v>26.99</v>
      </c>
      <c r="Z69">
        <f>BAWANA!BD69+BAWANA!BE69</f>
        <v>26.99</v>
      </c>
      <c r="AA69">
        <f>BAWANA!X69+BAWANA!Y69</f>
        <v>26.99</v>
      </c>
      <c r="AB69">
        <f>BAWANA!AE69+BAWANA!AF69</f>
        <v>26.99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216.01999999999998</v>
      </c>
      <c r="E70">
        <f>BAWANA!AM70</f>
        <v>0</v>
      </c>
      <c r="F70">
        <f t="shared" si="11"/>
        <v>256</v>
      </c>
      <c r="G70">
        <f t="shared" si="12"/>
        <v>216.01999999999998</v>
      </c>
      <c r="H70" s="112"/>
      <c r="I70">
        <f>BRPL_EOD!AI70+BRPL_EOD!AJ70</f>
        <v>84.02</v>
      </c>
      <c r="J70">
        <f>BYPL_EOD!AI70+BYPL_EOD!AJ70</f>
        <v>48.59</v>
      </c>
      <c r="K70">
        <f>MES_EOD!AI70+MES_EOD!AJ70</f>
        <v>5</v>
      </c>
      <c r="L70">
        <f>NDMC_EOD!AI70+NDMC_EOD!AJ70</f>
        <v>19.690000000000001</v>
      </c>
      <c r="M70">
        <f>TPDDL_EOD!AI70+TPDDL_EOD!AJ70</f>
        <v>58.71</v>
      </c>
      <c r="N70">
        <f t="shared" si="7"/>
        <v>216.01000000000002</v>
      </c>
      <c r="O70" s="112">
        <f t="shared" si="8"/>
        <v>9.9999999999624833E-3</v>
      </c>
      <c r="P70">
        <v>84.02388963473912</v>
      </c>
      <c r="Q70">
        <v>48.592249432896622</v>
      </c>
      <c r="R70">
        <v>5.0002314707652413</v>
      </c>
      <c r="S70">
        <v>19.690911531873521</v>
      </c>
      <c r="T70">
        <v>58.712717929725464</v>
      </c>
      <c r="U70" s="114">
        <f t="shared" si="9"/>
        <v>216.01999999999998</v>
      </c>
      <c r="V70" s="112">
        <f t="shared" si="10"/>
        <v>0</v>
      </c>
      <c r="Y70">
        <f>BAWANA!AW70+BAWANA!AX70</f>
        <v>26.99</v>
      </c>
      <c r="Z70">
        <f>BAWANA!BD70+BAWANA!BE70</f>
        <v>26.99</v>
      </c>
      <c r="AA70">
        <f>BAWANA!X70+BAWANA!Y70</f>
        <v>26.99</v>
      </c>
      <c r="AB70">
        <f>BAWANA!AE70+BAWANA!AF70</f>
        <v>26.99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216.01999999999998</v>
      </c>
      <c r="E71">
        <f>BAWANA!AM71</f>
        <v>0</v>
      </c>
      <c r="F71">
        <f t="shared" si="11"/>
        <v>256</v>
      </c>
      <c r="G71">
        <f t="shared" si="12"/>
        <v>216.01999999999998</v>
      </c>
      <c r="H71" s="112"/>
      <c r="I71">
        <f>BRPL_EOD!AI71+BRPL_EOD!AJ71</f>
        <v>84.02</v>
      </c>
      <c r="J71">
        <f>BYPL_EOD!AI71+BYPL_EOD!AJ71</f>
        <v>48.59</v>
      </c>
      <c r="K71">
        <f>MES_EOD!AI71+MES_EOD!AJ71</f>
        <v>5</v>
      </c>
      <c r="L71">
        <f>NDMC_EOD!AI71+NDMC_EOD!AJ71</f>
        <v>19.690000000000001</v>
      </c>
      <c r="M71">
        <f>TPDDL_EOD!AI71+TPDDL_EOD!AJ71</f>
        <v>58.71</v>
      </c>
      <c r="N71">
        <f t="shared" si="7"/>
        <v>216.01000000000002</v>
      </c>
      <c r="O71" s="112">
        <f t="shared" si="8"/>
        <v>9.9999999999624833E-3</v>
      </c>
      <c r="P71">
        <v>84.02388963473912</v>
      </c>
      <c r="Q71">
        <v>48.592249432896622</v>
      </c>
      <c r="R71">
        <v>5.0002314707652413</v>
      </c>
      <c r="S71">
        <v>19.690911531873521</v>
      </c>
      <c r="T71">
        <v>58.712717929725464</v>
      </c>
      <c r="U71" s="114">
        <f t="shared" si="9"/>
        <v>216.01999999999998</v>
      </c>
      <c r="V71" s="112">
        <f t="shared" si="10"/>
        <v>0</v>
      </c>
      <c r="Y71">
        <f>BAWANA!AW71+BAWANA!AX71</f>
        <v>26.99</v>
      </c>
      <c r="Z71">
        <f>BAWANA!BD71+BAWANA!BE71</f>
        <v>26.99</v>
      </c>
      <c r="AA71">
        <f>BAWANA!X71+BAWANA!Y71</f>
        <v>26.99</v>
      </c>
      <c r="AB71">
        <f>BAWANA!AE71+BAWANA!AF71</f>
        <v>26.99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216.01999999999998</v>
      </c>
      <c r="E72">
        <f>BAWANA!AM72</f>
        <v>0</v>
      </c>
      <c r="F72">
        <f t="shared" si="11"/>
        <v>256</v>
      </c>
      <c r="G72">
        <f t="shared" si="12"/>
        <v>216.01999999999998</v>
      </c>
      <c r="H72" s="112"/>
      <c r="I72">
        <f>BRPL_EOD!AI72+BRPL_EOD!AJ72</f>
        <v>84.02</v>
      </c>
      <c r="J72">
        <f>BYPL_EOD!AI72+BYPL_EOD!AJ72</f>
        <v>48.59</v>
      </c>
      <c r="K72">
        <f>MES_EOD!AI72+MES_EOD!AJ72</f>
        <v>5</v>
      </c>
      <c r="L72">
        <f>NDMC_EOD!AI72+NDMC_EOD!AJ72</f>
        <v>19.690000000000001</v>
      </c>
      <c r="M72">
        <f>TPDDL_EOD!AI72+TPDDL_EOD!AJ72</f>
        <v>58.71</v>
      </c>
      <c r="N72">
        <f t="shared" si="7"/>
        <v>216.01000000000002</v>
      </c>
      <c r="O72" s="112">
        <f t="shared" si="8"/>
        <v>9.9999999999624833E-3</v>
      </c>
      <c r="P72">
        <v>84.02388963473912</v>
      </c>
      <c r="Q72">
        <v>48.592249432896622</v>
      </c>
      <c r="R72">
        <v>5.0002314707652413</v>
      </c>
      <c r="S72">
        <v>19.690911531873521</v>
      </c>
      <c r="T72">
        <v>58.712717929725464</v>
      </c>
      <c r="U72" s="114">
        <f t="shared" si="9"/>
        <v>216.01999999999998</v>
      </c>
      <c r="V72" s="112">
        <f t="shared" si="10"/>
        <v>0</v>
      </c>
      <c r="Y72">
        <f>BAWANA!AW72+BAWANA!AX72</f>
        <v>26.99</v>
      </c>
      <c r="Z72">
        <f>BAWANA!BD72+BAWANA!BE72</f>
        <v>26.99</v>
      </c>
      <c r="AA72">
        <f>BAWANA!X72+BAWANA!Y72</f>
        <v>26.99</v>
      </c>
      <c r="AB72">
        <f>BAWANA!AE72+BAWANA!AF72</f>
        <v>26.99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216.01999999999998</v>
      </c>
      <c r="E73">
        <f>BAWANA!AM73</f>
        <v>0</v>
      </c>
      <c r="F73">
        <f t="shared" si="11"/>
        <v>256</v>
      </c>
      <c r="G73">
        <f t="shared" si="12"/>
        <v>216.01999999999998</v>
      </c>
      <c r="H73" s="112"/>
      <c r="I73">
        <f>BRPL_EOD!AI73+BRPL_EOD!AJ73</f>
        <v>84.02</v>
      </c>
      <c r="J73">
        <f>BYPL_EOD!AI73+BYPL_EOD!AJ73</f>
        <v>48.59</v>
      </c>
      <c r="K73">
        <f>MES_EOD!AI73+MES_EOD!AJ73</f>
        <v>5</v>
      </c>
      <c r="L73">
        <f>NDMC_EOD!AI73+NDMC_EOD!AJ73</f>
        <v>19.690000000000001</v>
      </c>
      <c r="M73">
        <f>TPDDL_EOD!AI73+TPDDL_EOD!AJ73</f>
        <v>58.71</v>
      </c>
      <c r="N73">
        <f t="shared" si="7"/>
        <v>216.01000000000002</v>
      </c>
      <c r="O73" s="112">
        <f t="shared" si="8"/>
        <v>9.9999999999624833E-3</v>
      </c>
      <c r="P73">
        <v>84.02388963473912</v>
      </c>
      <c r="Q73">
        <v>48.592249432896622</v>
      </c>
      <c r="R73">
        <v>5.0002314707652413</v>
      </c>
      <c r="S73">
        <v>19.690911531873521</v>
      </c>
      <c r="T73">
        <v>58.712717929725464</v>
      </c>
      <c r="U73" s="114">
        <f t="shared" si="9"/>
        <v>216.01999999999998</v>
      </c>
      <c r="V73" s="112">
        <f t="shared" si="10"/>
        <v>0</v>
      </c>
      <c r="Y73">
        <f>BAWANA!AW73+BAWANA!AX73</f>
        <v>26.99</v>
      </c>
      <c r="Z73">
        <f>BAWANA!BD73+BAWANA!BE73</f>
        <v>26.99</v>
      </c>
      <c r="AA73">
        <f>BAWANA!X73+BAWANA!Y73</f>
        <v>26.99</v>
      </c>
      <c r="AB73">
        <f>BAWANA!AE73+BAWANA!AF73</f>
        <v>26.99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216.01999999999998</v>
      </c>
      <c r="E74">
        <f>BAWANA!AM74</f>
        <v>0</v>
      </c>
      <c r="F74">
        <f t="shared" si="11"/>
        <v>256</v>
      </c>
      <c r="G74">
        <f t="shared" si="12"/>
        <v>216.01999999999998</v>
      </c>
      <c r="H74" s="112"/>
      <c r="I74">
        <f>BRPL_EOD!AI74+BRPL_EOD!AJ74</f>
        <v>84.02</v>
      </c>
      <c r="J74">
        <f>BYPL_EOD!AI74+BYPL_EOD!AJ74</f>
        <v>48.59</v>
      </c>
      <c r="K74">
        <f>MES_EOD!AI74+MES_EOD!AJ74</f>
        <v>5</v>
      </c>
      <c r="L74">
        <f>NDMC_EOD!AI74+NDMC_EOD!AJ74</f>
        <v>19.690000000000001</v>
      </c>
      <c r="M74">
        <f>TPDDL_EOD!AI74+TPDDL_EOD!AJ74</f>
        <v>58.71</v>
      </c>
      <c r="N74">
        <f t="shared" si="7"/>
        <v>216.01000000000002</v>
      </c>
      <c r="O74" s="112">
        <f t="shared" si="8"/>
        <v>9.9999999999624833E-3</v>
      </c>
      <c r="P74">
        <v>84.02388963473912</v>
      </c>
      <c r="Q74">
        <v>48.592249432896622</v>
      </c>
      <c r="R74">
        <v>5.0002314707652413</v>
      </c>
      <c r="S74">
        <v>19.690911531873521</v>
      </c>
      <c r="T74">
        <v>58.712717929725464</v>
      </c>
      <c r="U74" s="114">
        <f t="shared" si="9"/>
        <v>216.01999999999998</v>
      </c>
      <c r="V74" s="112">
        <f t="shared" si="10"/>
        <v>0</v>
      </c>
      <c r="Y74">
        <f>BAWANA!AW74+BAWANA!AX74</f>
        <v>26.99</v>
      </c>
      <c r="Z74">
        <f>BAWANA!BD74+BAWANA!BE74</f>
        <v>26.99</v>
      </c>
      <c r="AA74">
        <f>BAWANA!X74+BAWANA!Y74</f>
        <v>26.99</v>
      </c>
      <c r="AB74">
        <f>BAWANA!AE74+BAWANA!AF74</f>
        <v>26.99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216.01999999999998</v>
      </c>
      <c r="E75">
        <f>BAWANA!AM75</f>
        <v>0</v>
      </c>
      <c r="F75">
        <f t="shared" si="11"/>
        <v>256</v>
      </c>
      <c r="G75">
        <f t="shared" si="12"/>
        <v>216.01999999999998</v>
      </c>
      <c r="H75" s="112"/>
      <c r="I75">
        <f>BRPL_EOD!AI75+BRPL_EOD!AJ75</f>
        <v>84.02</v>
      </c>
      <c r="J75">
        <f>BYPL_EOD!AI75+BYPL_EOD!AJ75</f>
        <v>48.59</v>
      </c>
      <c r="K75">
        <f>MES_EOD!AI75+MES_EOD!AJ75</f>
        <v>5</v>
      </c>
      <c r="L75">
        <f>NDMC_EOD!AI75+NDMC_EOD!AJ75</f>
        <v>19.690000000000001</v>
      </c>
      <c r="M75">
        <f>TPDDL_EOD!AI75+TPDDL_EOD!AJ75</f>
        <v>58.71</v>
      </c>
      <c r="N75">
        <f t="shared" si="7"/>
        <v>216.01000000000002</v>
      </c>
      <c r="O75" s="112">
        <f t="shared" si="8"/>
        <v>9.9999999999624833E-3</v>
      </c>
      <c r="P75">
        <v>84.02388963473912</v>
      </c>
      <c r="Q75">
        <v>48.592249432896622</v>
      </c>
      <c r="R75">
        <v>5.0002314707652413</v>
      </c>
      <c r="S75">
        <v>19.690911531873521</v>
      </c>
      <c r="T75">
        <v>58.712717929725464</v>
      </c>
      <c r="U75" s="114">
        <f t="shared" si="9"/>
        <v>216.01999999999998</v>
      </c>
      <c r="V75" s="112">
        <f t="shared" si="10"/>
        <v>0</v>
      </c>
      <c r="Y75">
        <f>BAWANA!AW75+BAWANA!AX75</f>
        <v>26.99</v>
      </c>
      <c r="Z75">
        <f>BAWANA!BD75+BAWANA!BE75</f>
        <v>26.99</v>
      </c>
      <c r="AA75">
        <f>BAWANA!X75+BAWANA!Y75</f>
        <v>26.99</v>
      </c>
      <c r="AB75">
        <f>BAWANA!AE75+BAWANA!AF75</f>
        <v>26.99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216.01999999999998</v>
      </c>
      <c r="E76">
        <f>BAWANA!AM76</f>
        <v>0</v>
      </c>
      <c r="F76">
        <f t="shared" si="11"/>
        <v>256</v>
      </c>
      <c r="G76">
        <f t="shared" si="12"/>
        <v>216.01999999999998</v>
      </c>
      <c r="H76" s="112"/>
      <c r="I76">
        <f>BRPL_EOD!AI76+BRPL_EOD!AJ76</f>
        <v>84.02</v>
      </c>
      <c r="J76">
        <f>BYPL_EOD!AI76+BYPL_EOD!AJ76</f>
        <v>48.59</v>
      </c>
      <c r="K76">
        <f>MES_EOD!AI76+MES_EOD!AJ76</f>
        <v>5</v>
      </c>
      <c r="L76">
        <f>NDMC_EOD!AI76+NDMC_EOD!AJ76</f>
        <v>19.690000000000001</v>
      </c>
      <c r="M76">
        <f>TPDDL_EOD!AI76+TPDDL_EOD!AJ76</f>
        <v>58.71</v>
      </c>
      <c r="N76">
        <f t="shared" si="7"/>
        <v>216.01000000000002</v>
      </c>
      <c r="O76" s="112">
        <f t="shared" si="8"/>
        <v>9.9999999999624833E-3</v>
      </c>
      <c r="P76">
        <v>84.02388963473912</v>
      </c>
      <c r="Q76">
        <v>48.592249432896622</v>
      </c>
      <c r="R76">
        <v>5.0002314707652413</v>
      </c>
      <c r="S76">
        <v>19.690911531873521</v>
      </c>
      <c r="T76">
        <v>58.712717929725464</v>
      </c>
      <c r="U76" s="114">
        <f t="shared" si="9"/>
        <v>216.01999999999998</v>
      </c>
      <c r="V76" s="112">
        <f t="shared" si="10"/>
        <v>0</v>
      </c>
      <c r="Y76">
        <f>BAWANA!AW76+BAWANA!AX76</f>
        <v>26.99</v>
      </c>
      <c r="Z76">
        <f>BAWANA!BD76+BAWANA!BE76</f>
        <v>26.99</v>
      </c>
      <c r="AA76">
        <f>BAWANA!X76+BAWANA!Y76</f>
        <v>26.99</v>
      </c>
      <c r="AB76">
        <f>BAWANA!AE76+BAWANA!AF76</f>
        <v>26.99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216.01999999999998</v>
      </c>
      <c r="E77">
        <f>BAWANA!AM77</f>
        <v>0</v>
      </c>
      <c r="F77">
        <f t="shared" si="11"/>
        <v>256</v>
      </c>
      <c r="G77">
        <f t="shared" si="12"/>
        <v>216.01999999999998</v>
      </c>
      <c r="H77" s="112"/>
      <c r="I77">
        <f>BRPL_EOD!AI77+BRPL_EOD!AJ77</f>
        <v>84.02</v>
      </c>
      <c r="J77">
        <f>BYPL_EOD!AI77+BYPL_EOD!AJ77</f>
        <v>48.59</v>
      </c>
      <c r="K77">
        <f>MES_EOD!AI77+MES_EOD!AJ77</f>
        <v>5</v>
      </c>
      <c r="L77">
        <f>NDMC_EOD!AI77+NDMC_EOD!AJ77</f>
        <v>19.690000000000001</v>
      </c>
      <c r="M77">
        <f>TPDDL_EOD!AI77+TPDDL_EOD!AJ77</f>
        <v>58.71</v>
      </c>
      <c r="N77">
        <f t="shared" si="7"/>
        <v>216.01000000000002</v>
      </c>
      <c r="O77" s="112">
        <f t="shared" si="8"/>
        <v>9.9999999999624833E-3</v>
      </c>
      <c r="P77">
        <v>84.02388963473912</v>
      </c>
      <c r="Q77">
        <v>48.592249432896622</v>
      </c>
      <c r="R77">
        <v>5.0002314707652413</v>
      </c>
      <c r="S77">
        <v>19.690911531873521</v>
      </c>
      <c r="T77">
        <v>58.712717929725464</v>
      </c>
      <c r="U77" s="114">
        <f t="shared" si="9"/>
        <v>216.01999999999998</v>
      </c>
      <c r="V77" s="112">
        <f t="shared" si="10"/>
        <v>0</v>
      </c>
      <c r="Y77">
        <f>BAWANA!AW77+BAWANA!AX77</f>
        <v>26.99</v>
      </c>
      <c r="Z77">
        <f>BAWANA!BD77+BAWANA!BE77</f>
        <v>26.99</v>
      </c>
      <c r="AA77">
        <f>BAWANA!X77+BAWANA!Y77</f>
        <v>26.99</v>
      </c>
      <c r="AB77">
        <f>BAWANA!AE77+BAWANA!AF77</f>
        <v>26.99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216.01999999999998</v>
      </c>
      <c r="E78">
        <f>BAWANA!AM78</f>
        <v>0</v>
      </c>
      <c r="F78">
        <f t="shared" si="11"/>
        <v>256</v>
      </c>
      <c r="G78">
        <f t="shared" si="12"/>
        <v>216.01999999999998</v>
      </c>
      <c r="H78" s="112"/>
      <c r="I78">
        <f>BRPL_EOD!AI78+BRPL_EOD!AJ78</f>
        <v>84.02</v>
      </c>
      <c r="J78">
        <f>BYPL_EOD!AI78+BYPL_EOD!AJ78</f>
        <v>48.59</v>
      </c>
      <c r="K78">
        <f>MES_EOD!AI78+MES_EOD!AJ78</f>
        <v>5</v>
      </c>
      <c r="L78">
        <f>NDMC_EOD!AI78+NDMC_EOD!AJ78</f>
        <v>19.690000000000001</v>
      </c>
      <c r="M78">
        <f>TPDDL_EOD!AI78+TPDDL_EOD!AJ78</f>
        <v>58.71</v>
      </c>
      <c r="N78">
        <f t="shared" si="7"/>
        <v>216.01000000000002</v>
      </c>
      <c r="O78" s="112">
        <f t="shared" si="8"/>
        <v>9.9999999999624833E-3</v>
      </c>
      <c r="P78">
        <v>84.02388963473912</v>
      </c>
      <c r="Q78">
        <v>48.592249432896622</v>
      </c>
      <c r="R78">
        <v>5.0002314707652413</v>
      </c>
      <c r="S78">
        <v>19.690911531873521</v>
      </c>
      <c r="T78">
        <v>58.712717929725464</v>
      </c>
      <c r="U78" s="114">
        <f t="shared" si="9"/>
        <v>216.01999999999998</v>
      </c>
      <c r="V78" s="112">
        <f t="shared" si="10"/>
        <v>0</v>
      </c>
      <c r="Y78">
        <f>BAWANA!AW78+BAWANA!AX78</f>
        <v>26.99</v>
      </c>
      <c r="Z78">
        <f>BAWANA!BD78+BAWANA!BE78</f>
        <v>26.99</v>
      </c>
      <c r="AA78">
        <f>BAWANA!X78+BAWANA!Y78</f>
        <v>26.99</v>
      </c>
      <c r="AB78">
        <f>BAWANA!AE78+BAWANA!AF78</f>
        <v>26.99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216.01999999999998</v>
      </c>
      <c r="E79">
        <f>BAWANA!AM79</f>
        <v>0</v>
      </c>
      <c r="F79">
        <f t="shared" si="11"/>
        <v>256</v>
      </c>
      <c r="G79">
        <f t="shared" si="12"/>
        <v>216.01999999999998</v>
      </c>
      <c r="H79" s="112"/>
      <c r="I79">
        <f>BRPL_EOD!AI79+BRPL_EOD!AJ79</f>
        <v>84.02</v>
      </c>
      <c r="J79">
        <f>BYPL_EOD!AI79+BYPL_EOD!AJ79</f>
        <v>48.59</v>
      </c>
      <c r="K79">
        <f>MES_EOD!AI79+MES_EOD!AJ79</f>
        <v>5</v>
      </c>
      <c r="L79">
        <f>NDMC_EOD!AI79+NDMC_EOD!AJ79</f>
        <v>19.690000000000001</v>
      </c>
      <c r="M79">
        <f>TPDDL_EOD!AI79+TPDDL_EOD!AJ79</f>
        <v>58.71</v>
      </c>
      <c r="N79">
        <f t="shared" si="7"/>
        <v>216.01000000000002</v>
      </c>
      <c r="O79" s="112">
        <f t="shared" si="8"/>
        <v>9.9999999999624833E-3</v>
      </c>
      <c r="P79">
        <v>84.02388963473912</v>
      </c>
      <c r="Q79">
        <v>48.592249432896622</v>
      </c>
      <c r="R79">
        <v>5.0002314707652413</v>
      </c>
      <c r="S79">
        <v>19.690911531873521</v>
      </c>
      <c r="T79">
        <v>58.712717929725464</v>
      </c>
      <c r="U79" s="114">
        <f t="shared" si="9"/>
        <v>216.01999999999998</v>
      </c>
      <c r="V79" s="112">
        <f t="shared" si="10"/>
        <v>0</v>
      </c>
      <c r="Y79">
        <f>BAWANA!AW79+BAWANA!AX79</f>
        <v>26.99</v>
      </c>
      <c r="Z79">
        <f>BAWANA!BD79+BAWANA!BE79</f>
        <v>26.99</v>
      </c>
      <c r="AA79">
        <f>BAWANA!X79+BAWANA!Y79</f>
        <v>26.99</v>
      </c>
      <c r="AB79">
        <f>BAWANA!AE79+BAWANA!AF79</f>
        <v>26.99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216.01999999999998</v>
      </c>
      <c r="E80">
        <f>BAWANA!AM80</f>
        <v>0</v>
      </c>
      <c r="F80">
        <f t="shared" si="11"/>
        <v>256</v>
      </c>
      <c r="G80">
        <f t="shared" si="12"/>
        <v>216.01999999999998</v>
      </c>
      <c r="H80" s="112"/>
      <c r="I80">
        <f>BRPL_EOD!AI80+BRPL_EOD!AJ80</f>
        <v>84.02</v>
      </c>
      <c r="J80">
        <f>BYPL_EOD!AI80+BYPL_EOD!AJ80</f>
        <v>48.59</v>
      </c>
      <c r="K80">
        <f>MES_EOD!AI80+MES_EOD!AJ80</f>
        <v>5</v>
      </c>
      <c r="L80">
        <f>NDMC_EOD!AI80+NDMC_EOD!AJ80</f>
        <v>19.690000000000001</v>
      </c>
      <c r="M80">
        <f>TPDDL_EOD!AI80+TPDDL_EOD!AJ80</f>
        <v>58.71</v>
      </c>
      <c r="N80">
        <f t="shared" si="7"/>
        <v>216.01000000000002</v>
      </c>
      <c r="O80" s="112">
        <f t="shared" si="8"/>
        <v>9.9999999999624833E-3</v>
      </c>
      <c r="P80">
        <v>84.02388963473912</v>
      </c>
      <c r="Q80">
        <v>48.592249432896622</v>
      </c>
      <c r="R80">
        <v>5.0002314707652413</v>
      </c>
      <c r="S80">
        <v>19.690911531873521</v>
      </c>
      <c r="T80">
        <v>58.712717929725464</v>
      </c>
      <c r="U80" s="114">
        <f t="shared" si="9"/>
        <v>216.01999999999998</v>
      </c>
      <c r="V80" s="112">
        <f t="shared" si="10"/>
        <v>0</v>
      </c>
      <c r="Y80">
        <f>BAWANA!AW80+BAWANA!AX80</f>
        <v>26.99</v>
      </c>
      <c r="Z80">
        <f>BAWANA!BD80+BAWANA!BE80</f>
        <v>26.99</v>
      </c>
      <c r="AA80">
        <f>BAWANA!X80+BAWANA!Y80</f>
        <v>26.99</v>
      </c>
      <c r="AB80">
        <f>BAWANA!AE80+BAWANA!AF80</f>
        <v>26.99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216.01999999999998</v>
      </c>
      <c r="E81">
        <f>BAWANA!AM81</f>
        <v>0</v>
      </c>
      <c r="F81">
        <f t="shared" si="11"/>
        <v>256</v>
      </c>
      <c r="G81">
        <f t="shared" si="12"/>
        <v>216.01999999999998</v>
      </c>
      <c r="H81" s="112"/>
      <c r="I81">
        <f>BRPL_EOD!AI81+BRPL_EOD!AJ81</f>
        <v>84.02</v>
      </c>
      <c r="J81">
        <f>BYPL_EOD!AI81+BYPL_EOD!AJ81</f>
        <v>48.59</v>
      </c>
      <c r="K81">
        <f>MES_EOD!AI81+MES_EOD!AJ81</f>
        <v>5</v>
      </c>
      <c r="L81">
        <f>NDMC_EOD!AI81+NDMC_EOD!AJ81</f>
        <v>19.690000000000001</v>
      </c>
      <c r="M81">
        <f>TPDDL_EOD!AI81+TPDDL_EOD!AJ81</f>
        <v>58.71</v>
      </c>
      <c r="N81">
        <f t="shared" si="7"/>
        <v>216.01000000000002</v>
      </c>
      <c r="O81" s="112">
        <f t="shared" si="8"/>
        <v>9.9999999999624833E-3</v>
      </c>
      <c r="P81">
        <v>84.02388963473912</v>
      </c>
      <c r="Q81">
        <v>48.592249432896622</v>
      </c>
      <c r="R81">
        <v>5.0002314707652413</v>
      </c>
      <c r="S81">
        <v>19.690911531873521</v>
      </c>
      <c r="T81">
        <v>58.712717929725464</v>
      </c>
      <c r="U81" s="114">
        <f t="shared" si="9"/>
        <v>216.01999999999998</v>
      </c>
      <c r="V81" s="112">
        <f t="shared" si="10"/>
        <v>0</v>
      </c>
      <c r="Y81">
        <f>BAWANA!AW81+BAWANA!AX81</f>
        <v>26.99</v>
      </c>
      <c r="Z81">
        <f>BAWANA!BD81+BAWANA!BE81</f>
        <v>26.99</v>
      </c>
      <c r="AA81">
        <f>BAWANA!X81+BAWANA!Y81</f>
        <v>26.99</v>
      </c>
      <c r="AB81">
        <f>BAWANA!AE81+BAWANA!AF81</f>
        <v>26.99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216.01999999999998</v>
      </c>
      <c r="E82">
        <f>BAWANA!AM82</f>
        <v>0</v>
      </c>
      <c r="F82">
        <f t="shared" si="11"/>
        <v>256</v>
      </c>
      <c r="G82">
        <f t="shared" si="12"/>
        <v>216.01999999999998</v>
      </c>
      <c r="H82" s="112"/>
      <c r="I82">
        <f>BRPL_EOD!AI82+BRPL_EOD!AJ82</f>
        <v>84.02</v>
      </c>
      <c r="J82">
        <f>BYPL_EOD!AI82+BYPL_EOD!AJ82</f>
        <v>48.59</v>
      </c>
      <c r="K82">
        <f>MES_EOD!AI82+MES_EOD!AJ82</f>
        <v>5</v>
      </c>
      <c r="L82">
        <f>NDMC_EOD!AI82+NDMC_EOD!AJ82</f>
        <v>19.690000000000001</v>
      </c>
      <c r="M82">
        <f>TPDDL_EOD!AI82+TPDDL_EOD!AJ82</f>
        <v>58.71</v>
      </c>
      <c r="N82">
        <f t="shared" si="7"/>
        <v>216.01000000000002</v>
      </c>
      <c r="O82" s="112">
        <f t="shared" si="8"/>
        <v>9.9999999999624833E-3</v>
      </c>
      <c r="P82">
        <v>84.02388963473912</v>
      </c>
      <c r="Q82">
        <v>48.592249432896622</v>
      </c>
      <c r="R82">
        <v>5.0002314707652413</v>
      </c>
      <c r="S82">
        <v>19.690911531873521</v>
      </c>
      <c r="T82">
        <v>58.712717929725464</v>
      </c>
      <c r="U82" s="114">
        <f t="shared" si="9"/>
        <v>216.01999999999998</v>
      </c>
      <c r="V82" s="112">
        <f t="shared" si="10"/>
        <v>0</v>
      </c>
      <c r="Y82">
        <f>BAWANA!AW82+BAWANA!AX82</f>
        <v>26.99</v>
      </c>
      <c r="Z82">
        <f>BAWANA!BD82+BAWANA!BE82</f>
        <v>26.99</v>
      </c>
      <c r="AA82">
        <f>BAWANA!X82+BAWANA!Y82</f>
        <v>26.99</v>
      </c>
      <c r="AB82">
        <f>BAWANA!AE82+BAWANA!AF82</f>
        <v>26.99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216.01999999999998</v>
      </c>
      <c r="E83">
        <f>BAWANA!AM83</f>
        <v>0</v>
      </c>
      <c r="F83">
        <f t="shared" si="11"/>
        <v>256</v>
      </c>
      <c r="G83">
        <f t="shared" si="12"/>
        <v>216.01999999999998</v>
      </c>
      <c r="H83" s="112"/>
      <c r="I83">
        <f>BRPL_EOD!AI83+BRPL_EOD!AJ83</f>
        <v>84.02</v>
      </c>
      <c r="J83">
        <f>BYPL_EOD!AI83+BYPL_EOD!AJ83</f>
        <v>48.59</v>
      </c>
      <c r="K83">
        <f>MES_EOD!AI83+MES_EOD!AJ83</f>
        <v>5</v>
      </c>
      <c r="L83">
        <f>NDMC_EOD!AI83+NDMC_EOD!AJ83</f>
        <v>19.690000000000001</v>
      </c>
      <c r="M83">
        <f>TPDDL_EOD!AI83+TPDDL_EOD!AJ83</f>
        <v>58.71</v>
      </c>
      <c r="N83">
        <f t="shared" si="7"/>
        <v>216.01000000000002</v>
      </c>
      <c r="O83" s="112">
        <f t="shared" si="8"/>
        <v>9.9999999999624833E-3</v>
      </c>
      <c r="P83">
        <v>84.02388963473912</v>
      </c>
      <c r="Q83">
        <v>48.592249432896622</v>
      </c>
      <c r="R83">
        <v>5.0002314707652413</v>
      </c>
      <c r="S83">
        <v>19.690911531873521</v>
      </c>
      <c r="T83">
        <v>58.712717929725464</v>
      </c>
      <c r="U83" s="114">
        <f t="shared" si="9"/>
        <v>216.01999999999998</v>
      </c>
      <c r="V83" s="112">
        <f t="shared" si="10"/>
        <v>0</v>
      </c>
      <c r="Y83">
        <f>BAWANA!AW83+BAWANA!AX83</f>
        <v>26.99</v>
      </c>
      <c r="Z83">
        <f>BAWANA!BD83+BAWANA!BE83</f>
        <v>26.99</v>
      </c>
      <c r="AA83">
        <f>BAWANA!X83+BAWANA!Y83</f>
        <v>26.99</v>
      </c>
      <c r="AB83">
        <f>BAWANA!AE83+BAWANA!AF83</f>
        <v>26.99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216.01999999999998</v>
      </c>
      <c r="E84">
        <f>BAWANA!AM84</f>
        <v>0</v>
      </c>
      <c r="F84">
        <f t="shared" si="11"/>
        <v>256</v>
      </c>
      <c r="G84">
        <f t="shared" si="12"/>
        <v>216.01999999999998</v>
      </c>
      <c r="H84" s="112"/>
      <c r="I84">
        <f>BRPL_EOD!AI84+BRPL_EOD!AJ84</f>
        <v>84.02</v>
      </c>
      <c r="J84">
        <f>BYPL_EOD!AI84+BYPL_EOD!AJ84</f>
        <v>48.59</v>
      </c>
      <c r="K84">
        <f>MES_EOD!AI84+MES_EOD!AJ84</f>
        <v>5</v>
      </c>
      <c r="L84">
        <f>NDMC_EOD!AI84+NDMC_EOD!AJ84</f>
        <v>19.690000000000001</v>
      </c>
      <c r="M84">
        <f>TPDDL_EOD!AI84+TPDDL_EOD!AJ84</f>
        <v>58.71</v>
      </c>
      <c r="N84">
        <f t="shared" si="7"/>
        <v>216.01000000000002</v>
      </c>
      <c r="O84" s="112">
        <f t="shared" si="8"/>
        <v>9.9999999999624833E-3</v>
      </c>
      <c r="P84">
        <v>84.02388963473912</v>
      </c>
      <c r="Q84">
        <v>48.592249432896622</v>
      </c>
      <c r="R84">
        <v>5.0002314707652413</v>
      </c>
      <c r="S84">
        <v>19.690911531873521</v>
      </c>
      <c r="T84">
        <v>58.712717929725464</v>
      </c>
      <c r="U84" s="114">
        <f t="shared" si="9"/>
        <v>216.01999999999998</v>
      </c>
      <c r="V84" s="112">
        <f t="shared" si="10"/>
        <v>0</v>
      </c>
      <c r="Y84">
        <f>BAWANA!AW84+BAWANA!AX84</f>
        <v>26.99</v>
      </c>
      <c r="Z84">
        <f>BAWANA!BD84+BAWANA!BE84</f>
        <v>26.99</v>
      </c>
      <c r="AA84">
        <f>BAWANA!X84+BAWANA!Y84</f>
        <v>26.99</v>
      </c>
      <c r="AB84">
        <f>BAWANA!AE84+BAWANA!AF84</f>
        <v>26.99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12"/>
      <c r="I85">
        <f>BRPL_EOD!AI85+BRPL_EOD!AJ85</f>
        <v>84.02</v>
      </c>
      <c r="J85">
        <f>BYPL_EOD!AI85+BYPL_EOD!AJ85</f>
        <v>48.59</v>
      </c>
      <c r="K85">
        <f>MES_EOD!AI85+MES_EOD!AJ85</f>
        <v>5</v>
      </c>
      <c r="L85">
        <f>NDMC_EOD!AI85+NDMC_EOD!AJ85</f>
        <v>19.690000000000001</v>
      </c>
      <c r="M85">
        <f>TPDDL_EOD!AI85+TPDDL_EOD!AJ85</f>
        <v>58.71</v>
      </c>
      <c r="N85">
        <f t="shared" si="7"/>
        <v>216.01000000000002</v>
      </c>
      <c r="O85" s="112">
        <f t="shared" si="8"/>
        <v>9.9999999999624833E-3</v>
      </c>
      <c r="P85">
        <v>84.02388963473912</v>
      </c>
      <c r="Q85">
        <v>48.592249432896622</v>
      </c>
      <c r="R85">
        <v>5.0002314707652413</v>
      </c>
      <c r="S85">
        <v>19.690911531873521</v>
      </c>
      <c r="T85">
        <v>58.712717929725464</v>
      </c>
      <c r="U85" s="114">
        <f t="shared" si="9"/>
        <v>216.01999999999998</v>
      </c>
      <c r="V85" s="112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12"/>
      <c r="I86">
        <f>BRPL_EOD!AI86+BRPL_EOD!AJ86</f>
        <v>84.02</v>
      </c>
      <c r="J86">
        <f>BYPL_EOD!AI86+BYPL_EOD!AJ86</f>
        <v>48.59</v>
      </c>
      <c r="K86">
        <f>MES_EOD!AI86+MES_EOD!AJ86</f>
        <v>5</v>
      </c>
      <c r="L86">
        <f>NDMC_EOD!AI86+NDMC_EOD!AJ86</f>
        <v>19.690000000000001</v>
      </c>
      <c r="M86">
        <f>TPDDL_EOD!AI86+TPDDL_EOD!AJ86</f>
        <v>58.71</v>
      </c>
      <c r="N86">
        <f t="shared" si="7"/>
        <v>216.01000000000002</v>
      </c>
      <c r="O86" s="112">
        <f t="shared" si="8"/>
        <v>9.9999999999624833E-3</v>
      </c>
      <c r="P86">
        <v>84.02388963473912</v>
      </c>
      <c r="Q86">
        <v>48.592249432896622</v>
      </c>
      <c r="R86">
        <v>5.0002314707652413</v>
      </c>
      <c r="S86">
        <v>19.690911531873521</v>
      </c>
      <c r="T86">
        <v>58.712717929725464</v>
      </c>
      <c r="U86" s="114">
        <f t="shared" si="9"/>
        <v>216.01999999999998</v>
      </c>
      <c r="V86" s="112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2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2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4">
        <f t="shared" si="9"/>
        <v>216.01999999999998</v>
      </c>
      <c r="V87" s="112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2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2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4">
        <f t="shared" si="9"/>
        <v>216.01999999999998</v>
      </c>
      <c r="V88" s="112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2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2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4">
        <f t="shared" si="9"/>
        <v>216.01999999999998</v>
      </c>
      <c r="V89" s="112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2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2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4">
        <f t="shared" si="9"/>
        <v>216.01999999999998</v>
      </c>
      <c r="V90" s="112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5.1699900000000074</v>
      </c>
      <c r="E99" s="114">
        <f t="shared" si="14"/>
        <v>0</v>
      </c>
      <c r="F99" s="114">
        <f t="shared" si="14"/>
        <v>6.1440000000000001</v>
      </c>
      <c r="G99" s="114">
        <f t="shared" si="14"/>
        <v>5.1699900000000074</v>
      </c>
      <c r="H99" s="114"/>
      <c r="I99" s="114">
        <f t="shared" si="14"/>
        <v>2.0164100000000049</v>
      </c>
      <c r="J99" s="114">
        <f t="shared" si="14"/>
        <v>1.1606300000000018</v>
      </c>
      <c r="K99" s="114">
        <f t="shared" si="14"/>
        <v>0.12</v>
      </c>
      <c r="L99" s="114">
        <f t="shared" si="14"/>
        <v>0.47035500000000063</v>
      </c>
      <c r="M99" s="114">
        <f t="shared" si="14"/>
        <v>1.4023900000000002</v>
      </c>
      <c r="N99" s="114">
        <f t="shared" si="14"/>
        <v>5.1697849999999956</v>
      </c>
      <c r="O99" s="114">
        <f t="shared" si="14"/>
        <v>2.0499999999923092E-4</v>
      </c>
      <c r="P99" s="114">
        <f t="shared" si="14"/>
        <v>2.0164897375121522</v>
      </c>
      <c r="Q99" s="114">
        <f t="shared" si="14"/>
        <v>1.160676113374381</v>
      </c>
      <c r="R99" s="114">
        <f t="shared" si="14"/>
        <v>0.12000474515068749</v>
      </c>
      <c r="S99" s="114">
        <f t="shared" si="14"/>
        <v>0.47037368640340743</v>
      </c>
      <c r="T99" s="114">
        <f t="shared" si="14"/>
        <v>1.4024457175593736</v>
      </c>
      <c r="U99" s="114">
        <f t="shared" si="14"/>
        <v>5.1699900000000074</v>
      </c>
      <c r="V99" s="114">
        <f t="shared" si="10"/>
        <v>0</v>
      </c>
      <c r="Y99" s="114">
        <f>SUM(Y3:Y98)/4000</f>
        <v>0.64471499999999904</v>
      </c>
      <c r="Z99" s="114">
        <f t="shared" ref="Z99:AD99" si="15">SUM(Z3:Z98)/4000</f>
        <v>0.66529499999999897</v>
      </c>
      <c r="AA99" s="114">
        <f t="shared" si="15"/>
        <v>0.64471499999999904</v>
      </c>
      <c r="AB99" s="114">
        <f t="shared" si="15"/>
        <v>0.66529499999999897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808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808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808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808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808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808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808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808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808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808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808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808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808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808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808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808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792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792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792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792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792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792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792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792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990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792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990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792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990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792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990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792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990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792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990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792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990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792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990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792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808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808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808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808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808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808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808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808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808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808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808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808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808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808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808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808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24.04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19.231999999999999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42.734999999999999</v>
      </c>
      <c r="E3">
        <v>0</v>
      </c>
      <c r="F3">
        <v>0</v>
      </c>
      <c r="G3">
        <v>69.504000000000005</v>
      </c>
      <c r="H3">
        <v>0</v>
      </c>
      <c r="I3">
        <v>0</v>
      </c>
      <c r="J3">
        <v>89.872</v>
      </c>
      <c r="K3">
        <v>679.49316799999997</v>
      </c>
      <c r="L3">
        <v>653.15250000000003</v>
      </c>
      <c r="M3">
        <v>92</v>
      </c>
      <c r="N3">
        <v>118.125</v>
      </c>
      <c r="O3">
        <v>123.66562500000001</v>
      </c>
      <c r="P3">
        <v>139.3125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46.399079999999998</v>
      </c>
      <c r="X3">
        <v>147.515625</v>
      </c>
      <c r="Y3">
        <v>0</v>
      </c>
      <c r="Z3">
        <v>13.041600000000001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42.2928</v>
      </c>
      <c r="AH3">
        <v>0</v>
      </c>
      <c r="AI3">
        <v>0</v>
      </c>
      <c r="AJ3">
        <v>0</v>
      </c>
      <c r="AK3">
        <v>53.932499999999997</v>
      </c>
      <c r="AL3">
        <v>25.564</v>
      </c>
      <c r="AM3">
        <v>15.804048</v>
      </c>
      <c r="AN3">
        <v>0.66954999999999998</v>
      </c>
      <c r="AO3">
        <v>0</v>
      </c>
      <c r="AP3">
        <v>5.6364000000000001</v>
      </c>
      <c r="AQ3">
        <v>0</v>
      </c>
      <c r="AR3">
        <v>34.776000000000003</v>
      </c>
      <c r="AS3">
        <v>32.553840000000001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2974.1178019999998</v>
      </c>
    </row>
    <row r="4" spans="1:121">
      <c r="A4" t="s">
        <v>46</v>
      </c>
      <c r="B4">
        <v>0</v>
      </c>
      <c r="C4">
        <v>0</v>
      </c>
      <c r="D4">
        <v>42.734999999999999</v>
      </c>
      <c r="E4">
        <v>0</v>
      </c>
      <c r="F4">
        <v>0</v>
      </c>
      <c r="G4">
        <v>69.504000000000005</v>
      </c>
      <c r="H4">
        <v>0</v>
      </c>
      <c r="I4">
        <v>0</v>
      </c>
      <c r="J4">
        <v>89.872</v>
      </c>
      <c r="K4">
        <v>679.49316799999997</v>
      </c>
      <c r="L4">
        <v>653.15250000000003</v>
      </c>
      <c r="M4">
        <v>92</v>
      </c>
      <c r="N4">
        <v>118.125</v>
      </c>
      <c r="O4">
        <v>123.66562500000001</v>
      </c>
      <c r="P4">
        <v>139.3125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46.399079999999998</v>
      </c>
      <c r="X4">
        <v>147.515625</v>
      </c>
      <c r="Y4">
        <v>0</v>
      </c>
      <c r="Z4">
        <v>13.041600000000001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42.2928</v>
      </c>
      <c r="AH4">
        <v>0</v>
      </c>
      <c r="AI4">
        <v>0</v>
      </c>
      <c r="AJ4">
        <v>0</v>
      </c>
      <c r="AK4">
        <v>53.932499999999997</v>
      </c>
      <c r="AL4">
        <v>25.564</v>
      </c>
      <c r="AM4">
        <v>15.804048</v>
      </c>
      <c r="AN4">
        <v>0.66954999999999998</v>
      </c>
      <c r="AO4">
        <v>0</v>
      </c>
      <c r="AP4">
        <v>5.6364000000000001</v>
      </c>
      <c r="AQ4">
        <v>0</v>
      </c>
      <c r="AR4">
        <v>34.776000000000003</v>
      </c>
      <c r="AS4">
        <v>32.553840000000001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2974.1178019999998</v>
      </c>
    </row>
    <row r="5" spans="1:121">
      <c r="A5" t="s">
        <v>47</v>
      </c>
      <c r="B5">
        <v>0</v>
      </c>
      <c r="C5">
        <v>0</v>
      </c>
      <c r="D5">
        <v>42.734999999999999</v>
      </c>
      <c r="E5">
        <v>0</v>
      </c>
      <c r="F5">
        <v>0</v>
      </c>
      <c r="G5">
        <v>69.504000000000005</v>
      </c>
      <c r="H5">
        <v>0</v>
      </c>
      <c r="I5">
        <v>0</v>
      </c>
      <c r="J5">
        <v>89.872</v>
      </c>
      <c r="K5">
        <v>679.49316799999997</v>
      </c>
      <c r="L5">
        <v>653.15250000000003</v>
      </c>
      <c r="M5">
        <v>92</v>
      </c>
      <c r="N5">
        <v>118.125</v>
      </c>
      <c r="O5">
        <v>123.66562500000001</v>
      </c>
      <c r="P5">
        <v>139.3125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46.399079999999998</v>
      </c>
      <c r="X5">
        <v>147.515625</v>
      </c>
      <c r="Y5">
        <v>0</v>
      </c>
      <c r="Z5">
        <v>13.041600000000001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42.2928</v>
      </c>
      <c r="AH5">
        <v>0</v>
      </c>
      <c r="AI5">
        <v>0</v>
      </c>
      <c r="AJ5">
        <v>0</v>
      </c>
      <c r="AK5">
        <v>53.932499999999997</v>
      </c>
      <c r="AL5">
        <v>25.564</v>
      </c>
      <c r="AM5">
        <v>15.804048</v>
      </c>
      <c r="AN5">
        <v>0.66954999999999998</v>
      </c>
      <c r="AO5">
        <v>0</v>
      </c>
      <c r="AP5">
        <v>5.6364000000000001</v>
      </c>
      <c r="AQ5">
        <v>0</v>
      </c>
      <c r="AR5">
        <v>34.776000000000003</v>
      </c>
      <c r="AS5">
        <v>32.553840000000001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2974.1178019999998</v>
      </c>
    </row>
    <row r="6" spans="1:121">
      <c r="A6" t="s">
        <v>48</v>
      </c>
      <c r="B6">
        <v>0</v>
      </c>
      <c r="C6">
        <v>0</v>
      </c>
      <c r="D6">
        <v>42.734999999999999</v>
      </c>
      <c r="E6">
        <v>0</v>
      </c>
      <c r="F6">
        <v>0</v>
      </c>
      <c r="G6">
        <v>69.504000000000005</v>
      </c>
      <c r="H6">
        <v>0</v>
      </c>
      <c r="I6">
        <v>0</v>
      </c>
      <c r="J6">
        <v>89.872</v>
      </c>
      <c r="K6">
        <v>679.49316799999997</v>
      </c>
      <c r="L6">
        <v>653.15250000000003</v>
      </c>
      <c r="M6">
        <v>92</v>
      </c>
      <c r="N6">
        <v>118.125</v>
      </c>
      <c r="O6">
        <v>123.66562500000001</v>
      </c>
      <c r="P6">
        <v>139.3125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46.399079999999998</v>
      </c>
      <c r="X6">
        <v>147.515625</v>
      </c>
      <c r="Y6">
        <v>0</v>
      </c>
      <c r="Z6">
        <v>13.041600000000001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42.2928</v>
      </c>
      <c r="AH6">
        <v>0</v>
      </c>
      <c r="AI6">
        <v>0</v>
      </c>
      <c r="AJ6">
        <v>0</v>
      </c>
      <c r="AK6">
        <v>53.932499999999997</v>
      </c>
      <c r="AL6">
        <v>25.564</v>
      </c>
      <c r="AM6">
        <v>15.804048</v>
      </c>
      <c r="AN6">
        <v>0.66954999999999998</v>
      </c>
      <c r="AO6">
        <v>0</v>
      </c>
      <c r="AP6">
        <v>5.6364000000000001</v>
      </c>
      <c r="AQ6">
        <v>0</v>
      </c>
      <c r="AR6">
        <v>40.847999999999999</v>
      </c>
      <c r="AS6">
        <v>32.553840000000001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2980.1898019999999</v>
      </c>
    </row>
    <row r="7" spans="1:121">
      <c r="A7" t="s">
        <v>49</v>
      </c>
      <c r="B7">
        <v>0</v>
      </c>
      <c r="C7">
        <v>0</v>
      </c>
      <c r="D7">
        <v>42.734999999999999</v>
      </c>
      <c r="E7">
        <v>0</v>
      </c>
      <c r="F7">
        <v>0</v>
      </c>
      <c r="G7">
        <v>69.504000000000005</v>
      </c>
      <c r="H7">
        <v>0</v>
      </c>
      <c r="I7">
        <v>0</v>
      </c>
      <c r="J7">
        <v>89.872</v>
      </c>
      <c r="K7">
        <v>679.49316799999997</v>
      </c>
      <c r="L7">
        <v>653.15250000000003</v>
      </c>
      <c r="M7">
        <v>92</v>
      </c>
      <c r="N7">
        <v>118.125</v>
      </c>
      <c r="O7">
        <v>123.66562500000001</v>
      </c>
      <c r="P7">
        <v>139.3125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46.399079999999998</v>
      </c>
      <c r="X7">
        <v>147.515625</v>
      </c>
      <c r="Y7">
        <v>0</v>
      </c>
      <c r="Z7">
        <v>13.041600000000001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42.2928</v>
      </c>
      <c r="AH7">
        <v>0</v>
      </c>
      <c r="AI7">
        <v>0</v>
      </c>
      <c r="AJ7">
        <v>0</v>
      </c>
      <c r="AK7">
        <v>53.932499999999997</v>
      </c>
      <c r="AL7">
        <v>25.564</v>
      </c>
      <c r="AM7">
        <v>15.804048</v>
      </c>
      <c r="AN7">
        <v>0.66954999999999998</v>
      </c>
      <c r="AO7">
        <v>0</v>
      </c>
      <c r="AP7">
        <v>5.6364000000000001</v>
      </c>
      <c r="AQ7">
        <v>0</v>
      </c>
      <c r="AR7">
        <v>40.847999999999999</v>
      </c>
      <c r="AS7">
        <v>32.553840000000001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2980.1898019999999</v>
      </c>
    </row>
    <row r="8" spans="1:121">
      <c r="A8" t="s">
        <v>50</v>
      </c>
      <c r="B8">
        <v>0</v>
      </c>
      <c r="C8">
        <v>0</v>
      </c>
      <c r="D8">
        <v>42.734999999999999</v>
      </c>
      <c r="E8">
        <v>0</v>
      </c>
      <c r="F8">
        <v>0</v>
      </c>
      <c r="G8">
        <v>69.504000000000005</v>
      </c>
      <c r="H8">
        <v>0</v>
      </c>
      <c r="I8">
        <v>0</v>
      </c>
      <c r="J8">
        <v>89.872</v>
      </c>
      <c r="K8">
        <v>679.49316799999997</v>
      </c>
      <c r="L8">
        <v>653.15250000000003</v>
      </c>
      <c r="M8">
        <v>92</v>
      </c>
      <c r="N8">
        <v>118.125</v>
      </c>
      <c r="O8">
        <v>123.66562500000001</v>
      </c>
      <c r="P8">
        <v>139.3125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46.399079999999998</v>
      </c>
      <c r="X8">
        <v>147.515625</v>
      </c>
      <c r="Y8">
        <v>0</v>
      </c>
      <c r="Z8">
        <v>6.5208000000000004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42.2928</v>
      </c>
      <c r="AH8">
        <v>0</v>
      </c>
      <c r="AI8">
        <v>0</v>
      </c>
      <c r="AJ8">
        <v>0</v>
      </c>
      <c r="AK8">
        <v>53.932499999999997</v>
      </c>
      <c r="AL8">
        <v>25.564</v>
      </c>
      <c r="AM8">
        <v>15.804048</v>
      </c>
      <c r="AN8">
        <v>0.66954999999999998</v>
      </c>
      <c r="AO8">
        <v>0</v>
      </c>
      <c r="AP8">
        <v>5.6364000000000001</v>
      </c>
      <c r="AQ8">
        <v>0</v>
      </c>
      <c r="AR8">
        <v>34.223999999999997</v>
      </c>
      <c r="AS8">
        <v>32.553840000000001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2967.0450019999998</v>
      </c>
    </row>
    <row r="9" spans="1:121">
      <c r="A9" t="s">
        <v>51</v>
      </c>
      <c r="B9">
        <v>0</v>
      </c>
      <c r="C9">
        <v>0</v>
      </c>
      <c r="D9">
        <v>42.734999999999999</v>
      </c>
      <c r="E9">
        <v>0</v>
      </c>
      <c r="F9">
        <v>0</v>
      </c>
      <c r="G9">
        <v>69.504000000000005</v>
      </c>
      <c r="H9">
        <v>0</v>
      </c>
      <c r="I9">
        <v>0</v>
      </c>
      <c r="J9">
        <v>89.872</v>
      </c>
      <c r="K9">
        <v>679.49316799999997</v>
      </c>
      <c r="L9">
        <v>653.15250000000003</v>
      </c>
      <c r="M9">
        <v>92</v>
      </c>
      <c r="N9">
        <v>118.125</v>
      </c>
      <c r="O9">
        <v>123.66562500000001</v>
      </c>
      <c r="P9">
        <v>139.3125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46.399079999999998</v>
      </c>
      <c r="X9">
        <v>147.515625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42.2928</v>
      </c>
      <c r="AH9">
        <v>0</v>
      </c>
      <c r="AI9">
        <v>0</v>
      </c>
      <c r="AJ9">
        <v>0</v>
      </c>
      <c r="AK9">
        <v>53.932499999999997</v>
      </c>
      <c r="AL9">
        <v>25.564</v>
      </c>
      <c r="AM9">
        <v>15.804048</v>
      </c>
      <c r="AN9">
        <v>0.66954999999999998</v>
      </c>
      <c r="AO9">
        <v>0</v>
      </c>
      <c r="AP9">
        <v>0.25619999999999998</v>
      </c>
      <c r="AQ9">
        <v>0</v>
      </c>
      <c r="AR9">
        <v>34.223999999999997</v>
      </c>
      <c r="AS9">
        <v>32.553840000000001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2961.6648019999998</v>
      </c>
    </row>
    <row r="10" spans="1:121">
      <c r="A10" t="s">
        <v>52</v>
      </c>
      <c r="B10">
        <v>0</v>
      </c>
      <c r="C10">
        <v>0</v>
      </c>
      <c r="D10">
        <v>42.734999999999999</v>
      </c>
      <c r="E10">
        <v>0</v>
      </c>
      <c r="F10">
        <v>0</v>
      </c>
      <c r="G10">
        <v>69.504000000000005</v>
      </c>
      <c r="H10">
        <v>0</v>
      </c>
      <c r="I10">
        <v>0</v>
      </c>
      <c r="J10">
        <v>89.872</v>
      </c>
      <c r="K10">
        <v>679.49316799999997</v>
      </c>
      <c r="L10">
        <v>653.15250000000003</v>
      </c>
      <c r="M10">
        <v>92</v>
      </c>
      <c r="N10">
        <v>118.125</v>
      </c>
      <c r="O10">
        <v>123.66562500000001</v>
      </c>
      <c r="P10">
        <v>139.3125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46.399079999999998</v>
      </c>
      <c r="X10">
        <v>147.515625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42.2928</v>
      </c>
      <c r="AH10">
        <v>0</v>
      </c>
      <c r="AI10">
        <v>0</v>
      </c>
      <c r="AJ10">
        <v>0</v>
      </c>
      <c r="AK10">
        <v>53.932499999999997</v>
      </c>
      <c r="AL10">
        <v>25.564</v>
      </c>
      <c r="AM10">
        <v>15.804048</v>
      </c>
      <c r="AN10">
        <v>0.66954999999999998</v>
      </c>
      <c r="AO10">
        <v>0</v>
      </c>
      <c r="AP10">
        <v>0.25619999999999998</v>
      </c>
      <c r="AQ10">
        <v>0</v>
      </c>
      <c r="AR10">
        <v>34.223999999999997</v>
      </c>
      <c r="AS10">
        <v>32.553840000000001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2961.6648019999998</v>
      </c>
    </row>
    <row r="11" spans="1:121">
      <c r="A11" t="s">
        <v>53</v>
      </c>
      <c r="B11">
        <v>0</v>
      </c>
      <c r="C11">
        <v>0</v>
      </c>
      <c r="D11">
        <v>43.155000000000001</v>
      </c>
      <c r="E11">
        <v>0</v>
      </c>
      <c r="F11">
        <v>0</v>
      </c>
      <c r="G11">
        <v>69.504000000000005</v>
      </c>
      <c r="H11">
        <v>0</v>
      </c>
      <c r="I11">
        <v>0</v>
      </c>
      <c r="J11">
        <v>89.872</v>
      </c>
      <c r="K11">
        <v>679.49316799999997</v>
      </c>
      <c r="L11">
        <v>653.15250000000003</v>
      </c>
      <c r="M11">
        <v>92</v>
      </c>
      <c r="N11">
        <v>118.125</v>
      </c>
      <c r="O11">
        <v>123.66562500000001</v>
      </c>
      <c r="P11">
        <v>139.3125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46.399079999999998</v>
      </c>
      <c r="X11">
        <v>147.515625</v>
      </c>
      <c r="Y11">
        <v>0</v>
      </c>
      <c r="Z11">
        <v>13.041600000000001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42.2928</v>
      </c>
      <c r="AH11">
        <v>0</v>
      </c>
      <c r="AI11">
        <v>0</v>
      </c>
      <c r="AJ11">
        <v>0</v>
      </c>
      <c r="AK11">
        <v>53.932499999999997</v>
      </c>
      <c r="AL11">
        <v>25.564</v>
      </c>
      <c r="AM11">
        <v>15.804048</v>
      </c>
      <c r="AN11">
        <v>0.66954999999999998</v>
      </c>
      <c r="AO11">
        <v>0</v>
      </c>
      <c r="AP11">
        <v>0.25619999999999998</v>
      </c>
      <c r="AQ11">
        <v>0</v>
      </c>
      <c r="AR11">
        <v>34.223999999999997</v>
      </c>
      <c r="AS11">
        <v>32.553840000000001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2968.6056020000001</v>
      </c>
    </row>
    <row r="12" spans="1:121">
      <c r="A12" t="s">
        <v>54</v>
      </c>
      <c r="B12">
        <v>0</v>
      </c>
      <c r="C12">
        <v>0</v>
      </c>
      <c r="D12">
        <v>43.155000000000001</v>
      </c>
      <c r="E12">
        <v>0</v>
      </c>
      <c r="F12">
        <v>0</v>
      </c>
      <c r="G12">
        <v>69.504000000000005</v>
      </c>
      <c r="H12">
        <v>0</v>
      </c>
      <c r="I12">
        <v>0</v>
      </c>
      <c r="J12">
        <v>89.872</v>
      </c>
      <c r="K12">
        <v>679.49316799999997</v>
      </c>
      <c r="L12">
        <v>653.15250000000003</v>
      </c>
      <c r="M12">
        <v>92</v>
      </c>
      <c r="N12">
        <v>118.125</v>
      </c>
      <c r="O12">
        <v>123.66562500000001</v>
      </c>
      <c r="P12">
        <v>139.3125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46.399079999999998</v>
      </c>
      <c r="X12">
        <v>147.515625</v>
      </c>
      <c r="Y12">
        <v>0</v>
      </c>
      <c r="Z12">
        <v>13.041600000000001</v>
      </c>
      <c r="AA12">
        <v>0</v>
      </c>
      <c r="AB12">
        <v>0</v>
      </c>
      <c r="AC12">
        <v>9.6778399999999998</v>
      </c>
      <c r="AD12">
        <v>0</v>
      </c>
      <c r="AE12">
        <v>0</v>
      </c>
      <c r="AF12">
        <v>8.8740000000000006</v>
      </c>
      <c r="AG12">
        <v>42.2928</v>
      </c>
      <c r="AH12">
        <v>0</v>
      </c>
      <c r="AI12">
        <v>0</v>
      </c>
      <c r="AJ12">
        <v>0</v>
      </c>
      <c r="AK12">
        <v>53.932499999999997</v>
      </c>
      <c r="AL12">
        <v>25.564</v>
      </c>
      <c r="AM12">
        <v>15.804048</v>
      </c>
      <c r="AN12">
        <v>0.66954999999999998</v>
      </c>
      <c r="AO12">
        <v>0</v>
      </c>
      <c r="AP12">
        <v>0.25619999999999998</v>
      </c>
      <c r="AQ12">
        <v>0</v>
      </c>
      <c r="AR12">
        <v>34.223999999999997</v>
      </c>
      <c r="AS12">
        <v>32.553840000000001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2978.2834419999999</v>
      </c>
    </row>
    <row r="13" spans="1:121">
      <c r="A13" t="s">
        <v>55</v>
      </c>
      <c r="B13">
        <v>0</v>
      </c>
      <c r="C13">
        <v>0</v>
      </c>
      <c r="D13">
        <v>43.155000000000001</v>
      </c>
      <c r="E13">
        <v>0</v>
      </c>
      <c r="F13">
        <v>0</v>
      </c>
      <c r="G13">
        <v>69.504000000000005</v>
      </c>
      <c r="H13">
        <v>0</v>
      </c>
      <c r="I13">
        <v>0</v>
      </c>
      <c r="J13">
        <v>89.872</v>
      </c>
      <c r="K13">
        <v>679.49316799999997</v>
      </c>
      <c r="L13">
        <v>653.15250000000003</v>
      </c>
      <c r="M13">
        <v>92</v>
      </c>
      <c r="N13">
        <v>118.125</v>
      </c>
      <c r="O13">
        <v>123.66562500000001</v>
      </c>
      <c r="P13">
        <v>139.3125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46.399079999999998</v>
      </c>
      <c r="X13">
        <v>147.515625</v>
      </c>
      <c r="Y13">
        <v>0</v>
      </c>
      <c r="Z13">
        <v>13.041600000000001</v>
      </c>
      <c r="AA13">
        <v>0</v>
      </c>
      <c r="AB13">
        <v>3.3325</v>
      </c>
      <c r="AC13">
        <v>19.35568</v>
      </c>
      <c r="AD13">
        <v>0</v>
      </c>
      <c r="AE13">
        <v>16.478852</v>
      </c>
      <c r="AF13">
        <v>8.8740000000000006</v>
      </c>
      <c r="AG13">
        <v>42.2928</v>
      </c>
      <c r="AH13">
        <v>0</v>
      </c>
      <c r="AI13">
        <v>0</v>
      </c>
      <c r="AJ13">
        <v>0</v>
      </c>
      <c r="AK13">
        <v>53.932499999999997</v>
      </c>
      <c r="AL13">
        <v>25.564</v>
      </c>
      <c r="AM13">
        <v>15.804048</v>
      </c>
      <c r="AN13">
        <v>0.66954999999999998</v>
      </c>
      <c r="AO13">
        <v>0</v>
      </c>
      <c r="AP13">
        <v>0.25619999999999998</v>
      </c>
      <c r="AQ13">
        <v>0</v>
      </c>
      <c r="AR13">
        <v>40.847999999999999</v>
      </c>
      <c r="AS13">
        <v>32.553840000000001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3014.3966340000002</v>
      </c>
    </row>
    <row r="14" spans="1:121">
      <c r="A14" t="s">
        <v>56</v>
      </c>
      <c r="B14">
        <v>0</v>
      </c>
      <c r="C14">
        <v>0</v>
      </c>
      <c r="D14">
        <v>43.155000000000001</v>
      </c>
      <c r="E14">
        <v>0</v>
      </c>
      <c r="F14">
        <v>0</v>
      </c>
      <c r="G14">
        <v>69.504000000000005</v>
      </c>
      <c r="H14">
        <v>0</v>
      </c>
      <c r="I14">
        <v>0</v>
      </c>
      <c r="J14">
        <v>89.872</v>
      </c>
      <c r="K14">
        <v>679.49316799999997</v>
      </c>
      <c r="L14">
        <v>653.15250000000003</v>
      </c>
      <c r="M14">
        <v>92</v>
      </c>
      <c r="N14">
        <v>118.125</v>
      </c>
      <c r="O14">
        <v>123.66562500000001</v>
      </c>
      <c r="P14">
        <v>139.3125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46.399079999999998</v>
      </c>
      <c r="X14">
        <v>147.515625</v>
      </c>
      <c r="Y14">
        <v>0</v>
      </c>
      <c r="Z14">
        <v>13.041600000000001</v>
      </c>
      <c r="AA14">
        <v>0</v>
      </c>
      <c r="AB14">
        <v>13.17004</v>
      </c>
      <c r="AC14">
        <v>19.35568</v>
      </c>
      <c r="AD14">
        <v>0</v>
      </c>
      <c r="AE14">
        <v>16.478852</v>
      </c>
      <c r="AF14">
        <v>8.8740000000000006</v>
      </c>
      <c r="AG14">
        <v>42.2928</v>
      </c>
      <c r="AH14">
        <v>0</v>
      </c>
      <c r="AI14">
        <v>0</v>
      </c>
      <c r="AJ14">
        <v>0</v>
      </c>
      <c r="AK14">
        <v>53.932499999999997</v>
      </c>
      <c r="AL14">
        <v>25.564</v>
      </c>
      <c r="AM14">
        <v>15.804048</v>
      </c>
      <c r="AN14">
        <v>0.66954999999999998</v>
      </c>
      <c r="AO14">
        <v>0</v>
      </c>
      <c r="AP14">
        <v>0.25619999999999998</v>
      </c>
      <c r="AQ14">
        <v>0</v>
      </c>
      <c r="AR14">
        <v>40.847999999999999</v>
      </c>
      <c r="AS14">
        <v>32.553840000000001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3024.2341740000002</v>
      </c>
    </row>
    <row r="15" spans="1:121">
      <c r="A15" t="s">
        <v>57</v>
      </c>
      <c r="B15">
        <v>0</v>
      </c>
      <c r="C15">
        <v>0</v>
      </c>
      <c r="D15">
        <v>43.155000000000001</v>
      </c>
      <c r="E15">
        <v>0</v>
      </c>
      <c r="F15">
        <v>0</v>
      </c>
      <c r="G15">
        <v>69.504000000000005</v>
      </c>
      <c r="H15">
        <v>0</v>
      </c>
      <c r="I15">
        <v>0</v>
      </c>
      <c r="J15">
        <v>89.872</v>
      </c>
      <c r="K15">
        <v>679.49316799999997</v>
      </c>
      <c r="L15">
        <v>653.15250000000003</v>
      </c>
      <c r="M15">
        <v>92</v>
      </c>
      <c r="N15">
        <v>118.125</v>
      </c>
      <c r="O15">
        <v>123.66562500000001</v>
      </c>
      <c r="P15">
        <v>139.3125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46.399079999999998</v>
      </c>
      <c r="X15">
        <v>147.515625</v>
      </c>
      <c r="Y15">
        <v>0</v>
      </c>
      <c r="Z15">
        <v>13.041600000000001</v>
      </c>
      <c r="AA15">
        <v>0</v>
      </c>
      <c r="AB15">
        <v>13.17004</v>
      </c>
      <c r="AC15">
        <v>19.35568</v>
      </c>
      <c r="AD15">
        <v>0</v>
      </c>
      <c r="AE15">
        <v>16.478852</v>
      </c>
      <c r="AF15">
        <v>8.8740000000000006</v>
      </c>
      <c r="AG15">
        <v>42.2928</v>
      </c>
      <c r="AH15">
        <v>0</v>
      </c>
      <c r="AI15">
        <v>0</v>
      </c>
      <c r="AJ15">
        <v>0</v>
      </c>
      <c r="AK15">
        <v>53.932499999999997</v>
      </c>
      <c r="AL15">
        <v>79.376220000000004</v>
      </c>
      <c r="AM15">
        <v>15.804048</v>
      </c>
      <c r="AN15">
        <v>0.66954999999999998</v>
      </c>
      <c r="AO15">
        <v>0</v>
      </c>
      <c r="AP15">
        <v>0.25619999999999998</v>
      </c>
      <c r="AQ15">
        <v>0</v>
      </c>
      <c r="AR15">
        <v>34.223999999999997</v>
      </c>
      <c r="AS15">
        <v>30.939599999999999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3069.8081540000007</v>
      </c>
    </row>
    <row r="16" spans="1:121">
      <c r="A16" t="s">
        <v>58</v>
      </c>
      <c r="B16">
        <v>0</v>
      </c>
      <c r="C16">
        <v>0</v>
      </c>
      <c r="D16">
        <v>43.155000000000001</v>
      </c>
      <c r="E16">
        <v>0</v>
      </c>
      <c r="F16">
        <v>0</v>
      </c>
      <c r="G16">
        <v>69.504000000000005</v>
      </c>
      <c r="H16">
        <v>0</v>
      </c>
      <c r="I16">
        <v>0</v>
      </c>
      <c r="J16">
        <v>89.872</v>
      </c>
      <c r="K16">
        <v>679.49316799999997</v>
      </c>
      <c r="L16">
        <v>653.15250000000003</v>
      </c>
      <c r="M16">
        <v>92</v>
      </c>
      <c r="N16">
        <v>118.125</v>
      </c>
      <c r="O16">
        <v>123.66562500000001</v>
      </c>
      <c r="P16">
        <v>139.3125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46.399079999999998</v>
      </c>
      <c r="X16">
        <v>147.515625</v>
      </c>
      <c r="Y16">
        <v>0</v>
      </c>
      <c r="Z16">
        <v>13.041600000000001</v>
      </c>
      <c r="AA16">
        <v>0</v>
      </c>
      <c r="AB16">
        <v>26.34008</v>
      </c>
      <c r="AC16">
        <v>19.35568</v>
      </c>
      <c r="AD16">
        <v>0</v>
      </c>
      <c r="AE16">
        <v>16.478852</v>
      </c>
      <c r="AF16">
        <v>8.8740000000000006</v>
      </c>
      <c r="AG16">
        <v>42.2928</v>
      </c>
      <c r="AH16">
        <v>0</v>
      </c>
      <c r="AI16">
        <v>0</v>
      </c>
      <c r="AJ16">
        <v>0</v>
      </c>
      <c r="AK16">
        <v>53.932499999999997</v>
      </c>
      <c r="AL16">
        <v>79.376220000000004</v>
      </c>
      <c r="AM16">
        <v>15.804048</v>
      </c>
      <c r="AN16">
        <v>0.66954999999999998</v>
      </c>
      <c r="AO16">
        <v>0</v>
      </c>
      <c r="AP16">
        <v>0.25619999999999998</v>
      </c>
      <c r="AQ16">
        <v>0</v>
      </c>
      <c r="AR16">
        <v>34.223999999999997</v>
      </c>
      <c r="AS16">
        <v>30.939599999999999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3082.9781940000007</v>
      </c>
    </row>
    <row r="17" spans="1:117">
      <c r="A17" t="s">
        <v>59</v>
      </c>
      <c r="B17">
        <v>0</v>
      </c>
      <c r="C17">
        <v>0</v>
      </c>
      <c r="D17">
        <v>43.155000000000001</v>
      </c>
      <c r="E17">
        <v>0</v>
      </c>
      <c r="F17">
        <v>0</v>
      </c>
      <c r="G17">
        <v>69.504000000000005</v>
      </c>
      <c r="H17">
        <v>0</v>
      </c>
      <c r="I17">
        <v>0</v>
      </c>
      <c r="J17">
        <v>89.872</v>
      </c>
      <c r="K17">
        <v>679.49316799999997</v>
      </c>
      <c r="L17">
        <v>653.15250000000003</v>
      </c>
      <c r="M17">
        <v>92</v>
      </c>
      <c r="N17">
        <v>118.125</v>
      </c>
      <c r="O17">
        <v>123.66562500000001</v>
      </c>
      <c r="P17">
        <v>139.3125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46.399079999999998</v>
      </c>
      <c r="X17">
        <v>147.515625</v>
      </c>
      <c r="Y17">
        <v>0</v>
      </c>
      <c r="Z17">
        <v>13.041600000000001</v>
      </c>
      <c r="AA17">
        <v>0</v>
      </c>
      <c r="AB17">
        <v>26.34008</v>
      </c>
      <c r="AC17">
        <v>19.35568</v>
      </c>
      <c r="AD17">
        <v>0</v>
      </c>
      <c r="AE17">
        <v>16.478852</v>
      </c>
      <c r="AF17">
        <v>8.8740000000000006</v>
      </c>
      <c r="AG17">
        <v>42.2928</v>
      </c>
      <c r="AH17">
        <v>0</v>
      </c>
      <c r="AI17">
        <v>0</v>
      </c>
      <c r="AJ17">
        <v>0</v>
      </c>
      <c r="AK17">
        <v>53.932499999999997</v>
      </c>
      <c r="AL17">
        <v>79.376220000000004</v>
      </c>
      <c r="AM17">
        <v>15.804048</v>
      </c>
      <c r="AN17">
        <v>0.66954999999999998</v>
      </c>
      <c r="AO17">
        <v>0</v>
      </c>
      <c r="AP17">
        <v>0.25619999999999998</v>
      </c>
      <c r="AQ17">
        <v>0</v>
      </c>
      <c r="AR17">
        <v>34.223999999999997</v>
      </c>
      <c r="AS17">
        <v>30.939599999999999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3082.9781940000007</v>
      </c>
    </row>
    <row r="18" spans="1:117">
      <c r="A18" t="s">
        <v>60</v>
      </c>
      <c r="B18">
        <v>0</v>
      </c>
      <c r="C18">
        <v>0</v>
      </c>
      <c r="D18">
        <v>43.155000000000001</v>
      </c>
      <c r="E18">
        <v>0</v>
      </c>
      <c r="F18">
        <v>0</v>
      </c>
      <c r="G18">
        <v>69.504000000000005</v>
      </c>
      <c r="H18">
        <v>0</v>
      </c>
      <c r="I18">
        <v>0</v>
      </c>
      <c r="J18">
        <v>89.872</v>
      </c>
      <c r="K18">
        <v>679.49316799999997</v>
      </c>
      <c r="L18">
        <v>653.15250000000003</v>
      </c>
      <c r="M18">
        <v>92</v>
      </c>
      <c r="N18">
        <v>118.125</v>
      </c>
      <c r="O18">
        <v>123.66562500000001</v>
      </c>
      <c r="P18">
        <v>139.3125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46.399079999999998</v>
      </c>
      <c r="X18">
        <v>147.515625</v>
      </c>
      <c r="Y18">
        <v>0</v>
      </c>
      <c r="Z18">
        <v>13.041600000000001</v>
      </c>
      <c r="AA18">
        <v>0</v>
      </c>
      <c r="AB18">
        <v>26.34008</v>
      </c>
      <c r="AC18">
        <v>19.35568</v>
      </c>
      <c r="AD18">
        <v>0</v>
      </c>
      <c r="AE18">
        <v>16.478852</v>
      </c>
      <c r="AF18">
        <v>8.8740000000000006</v>
      </c>
      <c r="AG18">
        <v>42.2928</v>
      </c>
      <c r="AH18">
        <v>0</v>
      </c>
      <c r="AI18">
        <v>0</v>
      </c>
      <c r="AJ18">
        <v>0</v>
      </c>
      <c r="AK18">
        <v>53.932499999999997</v>
      </c>
      <c r="AL18">
        <v>79.376220000000004</v>
      </c>
      <c r="AM18">
        <v>15.804048</v>
      </c>
      <c r="AN18">
        <v>0.66954999999999998</v>
      </c>
      <c r="AO18">
        <v>0</v>
      </c>
      <c r="AP18">
        <v>0.25619999999999998</v>
      </c>
      <c r="AQ18">
        <v>0</v>
      </c>
      <c r="AR18">
        <v>34.223999999999997</v>
      </c>
      <c r="AS18">
        <v>30.939599999999999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3082.9781940000007</v>
      </c>
    </row>
    <row r="19" spans="1:117">
      <c r="A19" t="s">
        <v>61</v>
      </c>
      <c r="B19">
        <v>0</v>
      </c>
      <c r="C19">
        <v>0</v>
      </c>
      <c r="D19">
        <v>43.155000000000001</v>
      </c>
      <c r="E19">
        <v>0</v>
      </c>
      <c r="F19">
        <v>0</v>
      </c>
      <c r="G19">
        <v>69.504000000000005</v>
      </c>
      <c r="H19">
        <v>0</v>
      </c>
      <c r="I19">
        <v>0</v>
      </c>
      <c r="J19">
        <v>89.872</v>
      </c>
      <c r="K19">
        <v>679.49316799999997</v>
      </c>
      <c r="L19">
        <v>653.15250000000003</v>
      </c>
      <c r="M19">
        <v>92</v>
      </c>
      <c r="N19">
        <v>118.125</v>
      </c>
      <c r="O19">
        <v>123.66562500000001</v>
      </c>
      <c r="P19">
        <v>139.3125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46.399079999999998</v>
      </c>
      <c r="X19">
        <v>147.515625</v>
      </c>
      <c r="Y19">
        <v>0</v>
      </c>
      <c r="Z19">
        <v>13.041600000000001</v>
      </c>
      <c r="AA19">
        <v>0</v>
      </c>
      <c r="AB19">
        <v>26.34008</v>
      </c>
      <c r="AC19">
        <v>19.35568</v>
      </c>
      <c r="AD19">
        <v>0</v>
      </c>
      <c r="AE19">
        <v>16.478852</v>
      </c>
      <c r="AF19">
        <v>8.8740000000000006</v>
      </c>
      <c r="AG19">
        <v>42.2928</v>
      </c>
      <c r="AH19">
        <v>0</v>
      </c>
      <c r="AI19">
        <v>0</v>
      </c>
      <c r="AJ19">
        <v>0</v>
      </c>
      <c r="AK19">
        <v>53.932499999999997</v>
      </c>
      <c r="AL19">
        <v>79.376220000000004</v>
      </c>
      <c r="AM19">
        <v>15.804048</v>
      </c>
      <c r="AN19">
        <v>0.66954999999999998</v>
      </c>
      <c r="AO19">
        <v>0</v>
      </c>
      <c r="AP19">
        <v>0.25619999999999998</v>
      </c>
      <c r="AQ19">
        <v>0</v>
      </c>
      <c r="AR19">
        <v>34.223999999999997</v>
      </c>
      <c r="AS19">
        <v>30.939599999999999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3082.9781940000007</v>
      </c>
    </row>
    <row r="20" spans="1:117">
      <c r="A20" t="s">
        <v>62</v>
      </c>
      <c r="B20">
        <v>0</v>
      </c>
      <c r="C20">
        <v>0</v>
      </c>
      <c r="D20">
        <v>43.155000000000001</v>
      </c>
      <c r="E20">
        <v>0</v>
      </c>
      <c r="F20">
        <v>0</v>
      </c>
      <c r="G20">
        <v>69.504000000000005</v>
      </c>
      <c r="H20">
        <v>0</v>
      </c>
      <c r="I20">
        <v>0</v>
      </c>
      <c r="J20">
        <v>89.872</v>
      </c>
      <c r="K20">
        <v>679.49316799999997</v>
      </c>
      <c r="L20">
        <v>653.15250000000003</v>
      </c>
      <c r="M20">
        <v>92</v>
      </c>
      <c r="N20">
        <v>118.125</v>
      </c>
      <c r="O20">
        <v>123.66562500000001</v>
      </c>
      <c r="P20">
        <v>139.3125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46.399079999999998</v>
      </c>
      <c r="X20">
        <v>147.515625</v>
      </c>
      <c r="Y20">
        <v>0</v>
      </c>
      <c r="Z20">
        <v>13.041600000000001</v>
      </c>
      <c r="AA20">
        <v>14.04936</v>
      </c>
      <c r="AB20">
        <v>26.34008</v>
      </c>
      <c r="AC20">
        <v>19.35568</v>
      </c>
      <c r="AD20">
        <v>0</v>
      </c>
      <c r="AE20">
        <v>16.478852</v>
      </c>
      <c r="AF20">
        <v>8.8740000000000006</v>
      </c>
      <c r="AG20">
        <v>42.2928</v>
      </c>
      <c r="AH20">
        <v>0</v>
      </c>
      <c r="AI20">
        <v>0</v>
      </c>
      <c r="AJ20">
        <v>0</v>
      </c>
      <c r="AK20">
        <v>53.932499999999997</v>
      </c>
      <c r="AL20">
        <v>79.376220000000004</v>
      </c>
      <c r="AM20">
        <v>15.804048</v>
      </c>
      <c r="AN20">
        <v>0.66954999999999998</v>
      </c>
      <c r="AO20">
        <v>0</v>
      </c>
      <c r="AP20">
        <v>0.25619999999999998</v>
      </c>
      <c r="AQ20">
        <v>0</v>
      </c>
      <c r="AR20">
        <v>34.223999999999997</v>
      </c>
      <c r="AS20">
        <v>30.939599999999999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3097.0275540000007</v>
      </c>
    </row>
    <row r="21" spans="1:117">
      <c r="A21" t="s">
        <v>63</v>
      </c>
      <c r="B21">
        <v>0</v>
      </c>
      <c r="C21">
        <v>0</v>
      </c>
      <c r="D21">
        <v>43.155000000000001</v>
      </c>
      <c r="E21">
        <v>0</v>
      </c>
      <c r="F21">
        <v>0</v>
      </c>
      <c r="G21">
        <v>69.504000000000005</v>
      </c>
      <c r="H21">
        <v>0</v>
      </c>
      <c r="I21">
        <v>0</v>
      </c>
      <c r="J21">
        <v>89.872</v>
      </c>
      <c r="K21">
        <v>679.49316799999997</v>
      </c>
      <c r="L21">
        <v>653.15250000000003</v>
      </c>
      <c r="M21">
        <v>92</v>
      </c>
      <c r="N21">
        <v>118.125</v>
      </c>
      <c r="O21">
        <v>123.66562500000001</v>
      </c>
      <c r="P21">
        <v>139.3125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46.399079999999998</v>
      </c>
      <c r="X21">
        <v>147.515625</v>
      </c>
      <c r="Y21">
        <v>0</v>
      </c>
      <c r="Z21">
        <v>13.041600000000001</v>
      </c>
      <c r="AA21">
        <v>14.04936</v>
      </c>
      <c r="AB21">
        <v>26.34008</v>
      </c>
      <c r="AC21">
        <v>19.35568</v>
      </c>
      <c r="AD21">
        <v>0</v>
      </c>
      <c r="AE21">
        <v>16.478852</v>
      </c>
      <c r="AF21">
        <v>8.8740000000000006</v>
      </c>
      <c r="AG21">
        <v>42.2928</v>
      </c>
      <c r="AH21">
        <v>18.940000000000001</v>
      </c>
      <c r="AI21">
        <v>0</v>
      </c>
      <c r="AJ21">
        <v>0</v>
      </c>
      <c r="AK21">
        <v>53.932499999999997</v>
      </c>
      <c r="AL21">
        <v>27.888000000000002</v>
      </c>
      <c r="AM21">
        <v>15.804048</v>
      </c>
      <c r="AN21">
        <v>0.66954999999999998</v>
      </c>
      <c r="AO21">
        <v>0</v>
      </c>
      <c r="AP21">
        <v>0.25619999999999998</v>
      </c>
      <c r="AQ21">
        <v>0</v>
      </c>
      <c r="AR21">
        <v>34.223999999999997</v>
      </c>
      <c r="AS21">
        <v>30.939599999999999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3064.4793340000006</v>
      </c>
    </row>
    <row r="22" spans="1:117">
      <c r="A22" t="s">
        <v>64</v>
      </c>
      <c r="B22">
        <v>0</v>
      </c>
      <c r="C22">
        <v>0</v>
      </c>
      <c r="D22">
        <v>43.155000000000001</v>
      </c>
      <c r="E22">
        <v>0</v>
      </c>
      <c r="F22">
        <v>0</v>
      </c>
      <c r="G22">
        <v>69.504000000000005</v>
      </c>
      <c r="H22">
        <v>0</v>
      </c>
      <c r="I22">
        <v>0</v>
      </c>
      <c r="J22">
        <v>89.872</v>
      </c>
      <c r="K22">
        <v>679.49316799999997</v>
      </c>
      <c r="L22">
        <v>653.15250000000003</v>
      </c>
      <c r="M22">
        <v>92</v>
      </c>
      <c r="N22">
        <v>118.125</v>
      </c>
      <c r="O22">
        <v>123.66562500000001</v>
      </c>
      <c r="P22">
        <v>139.3125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46.399079999999998</v>
      </c>
      <c r="X22">
        <v>147.515625</v>
      </c>
      <c r="Y22">
        <v>0</v>
      </c>
      <c r="Z22">
        <v>13.041600000000001</v>
      </c>
      <c r="AA22">
        <v>28.09872</v>
      </c>
      <c r="AB22">
        <v>26.34008</v>
      </c>
      <c r="AC22">
        <v>19.35568</v>
      </c>
      <c r="AD22">
        <v>9.1149000000000004</v>
      </c>
      <c r="AE22">
        <v>16.478852</v>
      </c>
      <c r="AF22">
        <v>8.8740000000000006</v>
      </c>
      <c r="AG22">
        <v>42.2928</v>
      </c>
      <c r="AH22">
        <v>37.880000000000003</v>
      </c>
      <c r="AI22">
        <v>0</v>
      </c>
      <c r="AJ22">
        <v>0</v>
      </c>
      <c r="AK22">
        <v>53.932499999999997</v>
      </c>
      <c r="AL22">
        <v>26.145</v>
      </c>
      <c r="AM22">
        <v>15.804048</v>
      </c>
      <c r="AN22">
        <v>0.66954999999999998</v>
      </c>
      <c r="AO22">
        <v>0</v>
      </c>
      <c r="AP22">
        <v>0.25619999999999998</v>
      </c>
      <c r="AQ22">
        <v>0</v>
      </c>
      <c r="AR22">
        <v>34.223999999999997</v>
      </c>
      <c r="AS22">
        <v>30.939599999999999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3104.8405940000007</v>
      </c>
    </row>
    <row r="23" spans="1:117">
      <c r="A23" t="s">
        <v>65</v>
      </c>
      <c r="B23">
        <v>0</v>
      </c>
      <c r="C23">
        <v>0</v>
      </c>
      <c r="D23">
        <v>43.155000000000001</v>
      </c>
      <c r="E23">
        <v>0</v>
      </c>
      <c r="F23">
        <v>0</v>
      </c>
      <c r="G23">
        <v>69.504000000000005</v>
      </c>
      <c r="H23">
        <v>0</v>
      </c>
      <c r="I23">
        <v>0</v>
      </c>
      <c r="J23">
        <v>89.872</v>
      </c>
      <c r="K23">
        <v>679.49316799999997</v>
      </c>
      <c r="L23">
        <v>653.15250000000003</v>
      </c>
      <c r="M23">
        <v>92</v>
      </c>
      <c r="N23">
        <v>118.125</v>
      </c>
      <c r="O23">
        <v>123.66562500000001</v>
      </c>
      <c r="P23">
        <v>139.3125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46.399079999999998</v>
      </c>
      <c r="X23">
        <v>147.515625</v>
      </c>
      <c r="Y23">
        <v>0</v>
      </c>
      <c r="Z23">
        <v>13.041600000000001</v>
      </c>
      <c r="AA23">
        <v>28.09872</v>
      </c>
      <c r="AB23">
        <v>26.34008</v>
      </c>
      <c r="AC23">
        <v>19.35568</v>
      </c>
      <c r="AD23">
        <v>9.1149000000000004</v>
      </c>
      <c r="AE23">
        <v>16.478852</v>
      </c>
      <c r="AF23">
        <v>8.8740000000000006</v>
      </c>
      <c r="AG23">
        <v>42.2928</v>
      </c>
      <c r="AH23">
        <v>60.607999999999997</v>
      </c>
      <c r="AI23">
        <v>0</v>
      </c>
      <c r="AJ23">
        <v>0</v>
      </c>
      <c r="AK23">
        <v>53.932499999999997</v>
      </c>
      <c r="AL23">
        <v>26.145</v>
      </c>
      <c r="AM23">
        <v>15.804048</v>
      </c>
      <c r="AN23">
        <v>0.66954999999999998</v>
      </c>
      <c r="AO23">
        <v>0</v>
      </c>
      <c r="AP23">
        <v>0.25619999999999998</v>
      </c>
      <c r="AQ23">
        <v>12.032999999999999</v>
      </c>
      <c r="AR23">
        <v>40.847999999999999</v>
      </c>
      <c r="AS23">
        <v>30.939599999999999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3146.2255940000005</v>
      </c>
    </row>
    <row r="24" spans="1:117">
      <c r="A24" t="s">
        <v>66</v>
      </c>
      <c r="B24">
        <v>0</v>
      </c>
      <c r="C24">
        <v>0</v>
      </c>
      <c r="D24">
        <v>43.155000000000001</v>
      </c>
      <c r="E24">
        <v>0</v>
      </c>
      <c r="F24">
        <v>0</v>
      </c>
      <c r="G24">
        <v>69.504000000000005</v>
      </c>
      <c r="H24">
        <v>0</v>
      </c>
      <c r="I24">
        <v>0</v>
      </c>
      <c r="J24">
        <v>89.872</v>
      </c>
      <c r="K24">
        <v>679.49316799999997</v>
      </c>
      <c r="L24">
        <v>653.15250000000003</v>
      </c>
      <c r="M24">
        <v>92</v>
      </c>
      <c r="N24">
        <v>118.125</v>
      </c>
      <c r="O24">
        <v>123.66562500000001</v>
      </c>
      <c r="P24">
        <v>139.3125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46.399079999999998</v>
      </c>
      <c r="X24">
        <v>147.515625</v>
      </c>
      <c r="Y24">
        <v>0</v>
      </c>
      <c r="Z24">
        <v>13.041600000000001</v>
      </c>
      <c r="AA24">
        <v>34.566450000000003</v>
      </c>
      <c r="AB24">
        <v>26.34008</v>
      </c>
      <c r="AC24">
        <v>19.35568</v>
      </c>
      <c r="AD24">
        <v>9.1149000000000004</v>
      </c>
      <c r="AE24">
        <v>16.478852</v>
      </c>
      <c r="AF24">
        <v>8.8740000000000006</v>
      </c>
      <c r="AG24">
        <v>42.2928</v>
      </c>
      <c r="AH24">
        <v>60.607999999999997</v>
      </c>
      <c r="AI24">
        <v>0</v>
      </c>
      <c r="AJ24">
        <v>0</v>
      </c>
      <c r="AK24">
        <v>53.932499999999997</v>
      </c>
      <c r="AL24">
        <v>26.145</v>
      </c>
      <c r="AM24">
        <v>15.804048</v>
      </c>
      <c r="AN24">
        <v>0.66954999999999998</v>
      </c>
      <c r="AO24">
        <v>0</v>
      </c>
      <c r="AP24">
        <v>0.25619999999999998</v>
      </c>
      <c r="AQ24">
        <v>12.032999999999999</v>
      </c>
      <c r="AR24">
        <v>40.847999999999999</v>
      </c>
      <c r="AS24">
        <v>30.939599999999999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3152.6933240000003</v>
      </c>
    </row>
    <row r="25" spans="1:117">
      <c r="A25" t="s">
        <v>67</v>
      </c>
      <c r="B25">
        <v>0</v>
      </c>
      <c r="C25">
        <v>0</v>
      </c>
      <c r="D25">
        <v>43.155000000000001</v>
      </c>
      <c r="E25">
        <v>0</v>
      </c>
      <c r="F25">
        <v>0</v>
      </c>
      <c r="G25">
        <v>69.504000000000005</v>
      </c>
      <c r="H25">
        <v>0</v>
      </c>
      <c r="I25">
        <v>0</v>
      </c>
      <c r="J25">
        <v>89.872</v>
      </c>
      <c r="K25">
        <v>679.49316799999997</v>
      </c>
      <c r="L25">
        <v>653.15250000000003</v>
      </c>
      <c r="M25">
        <v>92</v>
      </c>
      <c r="N25">
        <v>118.125</v>
      </c>
      <c r="O25">
        <v>123.66562500000001</v>
      </c>
      <c r="P25">
        <v>139.3125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46.399079999999998</v>
      </c>
      <c r="X25">
        <v>147.515625</v>
      </c>
      <c r="Y25">
        <v>0</v>
      </c>
      <c r="Z25">
        <v>6.5208000000000004</v>
      </c>
      <c r="AA25">
        <v>42.14808</v>
      </c>
      <c r="AB25">
        <v>13.17004</v>
      </c>
      <c r="AC25">
        <v>9.6778399999999998</v>
      </c>
      <c r="AD25">
        <v>9.1149000000000004</v>
      </c>
      <c r="AE25">
        <v>16.478852</v>
      </c>
      <c r="AF25">
        <v>8.8740000000000006</v>
      </c>
      <c r="AG25">
        <v>42.2928</v>
      </c>
      <c r="AH25">
        <v>93.563599999999994</v>
      </c>
      <c r="AI25">
        <v>0</v>
      </c>
      <c r="AJ25">
        <v>0</v>
      </c>
      <c r="AK25">
        <v>53.932499999999997</v>
      </c>
      <c r="AL25">
        <v>26.145</v>
      </c>
      <c r="AM25">
        <v>15.804048</v>
      </c>
      <c r="AN25">
        <v>0.66954999999999998</v>
      </c>
      <c r="AO25">
        <v>0</v>
      </c>
      <c r="AP25">
        <v>0.25619999999999998</v>
      </c>
      <c r="AQ25">
        <v>12.032999999999999</v>
      </c>
      <c r="AR25">
        <v>34.223999999999997</v>
      </c>
      <c r="AS25">
        <v>30.939599999999999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3157.2378739999999</v>
      </c>
    </row>
    <row r="26" spans="1:117">
      <c r="A26" t="s">
        <v>68</v>
      </c>
      <c r="B26">
        <v>0</v>
      </c>
      <c r="C26">
        <v>0</v>
      </c>
      <c r="D26">
        <v>43.155000000000001</v>
      </c>
      <c r="E26">
        <v>0</v>
      </c>
      <c r="F26">
        <v>0</v>
      </c>
      <c r="G26">
        <v>69.504000000000005</v>
      </c>
      <c r="H26">
        <v>0</v>
      </c>
      <c r="I26">
        <v>0</v>
      </c>
      <c r="J26">
        <v>89.872</v>
      </c>
      <c r="K26">
        <v>679.49316799999997</v>
      </c>
      <c r="L26">
        <v>653.15250000000003</v>
      </c>
      <c r="M26">
        <v>92</v>
      </c>
      <c r="N26">
        <v>118.125</v>
      </c>
      <c r="O26">
        <v>123.66562500000001</v>
      </c>
      <c r="P26">
        <v>139.3125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46.399079999999998</v>
      </c>
      <c r="X26">
        <v>147.515625</v>
      </c>
      <c r="Y26">
        <v>0</v>
      </c>
      <c r="Z26">
        <v>6.5208000000000004</v>
      </c>
      <c r="AA26">
        <v>42.14808</v>
      </c>
      <c r="AB26">
        <v>13.17004</v>
      </c>
      <c r="AC26">
        <v>9.6778399999999998</v>
      </c>
      <c r="AD26">
        <v>9.1149000000000004</v>
      </c>
      <c r="AE26">
        <v>16.478852</v>
      </c>
      <c r="AF26">
        <v>8.8740000000000006</v>
      </c>
      <c r="AG26">
        <v>42.2928</v>
      </c>
      <c r="AH26">
        <v>93.563599999999994</v>
      </c>
      <c r="AI26">
        <v>0</v>
      </c>
      <c r="AJ26">
        <v>0</v>
      </c>
      <c r="AK26">
        <v>53.932499999999997</v>
      </c>
      <c r="AL26">
        <v>26.145</v>
      </c>
      <c r="AM26">
        <v>15.804048</v>
      </c>
      <c r="AN26">
        <v>0.66954999999999998</v>
      </c>
      <c r="AO26">
        <v>0</v>
      </c>
      <c r="AP26">
        <v>0.25619999999999998</v>
      </c>
      <c r="AQ26">
        <v>36.098999999999997</v>
      </c>
      <c r="AR26">
        <v>34.223999999999997</v>
      </c>
      <c r="AS26">
        <v>30.939599999999999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3181.3038740000002</v>
      </c>
    </row>
    <row r="27" spans="1:117">
      <c r="A27" t="s">
        <v>69</v>
      </c>
      <c r="B27">
        <v>0</v>
      </c>
      <c r="C27">
        <v>0</v>
      </c>
      <c r="D27">
        <v>43.155000000000001</v>
      </c>
      <c r="E27">
        <v>0</v>
      </c>
      <c r="F27">
        <v>0</v>
      </c>
      <c r="G27">
        <v>69.504000000000005</v>
      </c>
      <c r="H27">
        <v>0</v>
      </c>
      <c r="I27">
        <v>0</v>
      </c>
      <c r="J27">
        <v>89.872</v>
      </c>
      <c r="K27">
        <v>679.49316799999997</v>
      </c>
      <c r="L27">
        <v>653.15250000000003</v>
      </c>
      <c r="M27">
        <v>92</v>
      </c>
      <c r="N27">
        <v>118.125</v>
      </c>
      <c r="O27">
        <v>123.66562500000001</v>
      </c>
      <c r="P27">
        <v>139.3125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46.399079999999998</v>
      </c>
      <c r="X27">
        <v>147.515625</v>
      </c>
      <c r="Y27">
        <v>0</v>
      </c>
      <c r="Z27">
        <v>6.5208000000000004</v>
      </c>
      <c r="AA27">
        <v>42.14808</v>
      </c>
      <c r="AB27">
        <v>26.34008</v>
      </c>
      <c r="AC27">
        <v>9.6778399999999998</v>
      </c>
      <c r="AD27">
        <v>18.229800000000001</v>
      </c>
      <c r="AE27">
        <v>32.957704</v>
      </c>
      <c r="AF27">
        <v>17.748000000000001</v>
      </c>
      <c r="AG27">
        <v>42.2928</v>
      </c>
      <c r="AH27">
        <v>93.563599999999994</v>
      </c>
      <c r="AI27">
        <v>0</v>
      </c>
      <c r="AJ27">
        <v>0</v>
      </c>
      <c r="AK27">
        <v>53.932499999999997</v>
      </c>
      <c r="AL27">
        <v>26.145</v>
      </c>
      <c r="AM27">
        <v>15.804048</v>
      </c>
      <c r="AN27">
        <v>0.66954999999999998</v>
      </c>
      <c r="AO27">
        <v>0</v>
      </c>
      <c r="AP27">
        <v>0.25619999999999998</v>
      </c>
      <c r="AQ27">
        <v>48.131999999999998</v>
      </c>
      <c r="AR27">
        <v>34.223999999999997</v>
      </c>
      <c r="AS27">
        <v>30.939599999999999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3240.9746660000001</v>
      </c>
    </row>
    <row r="28" spans="1:117">
      <c r="A28" t="s">
        <v>70</v>
      </c>
      <c r="B28">
        <v>0</v>
      </c>
      <c r="C28">
        <v>0</v>
      </c>
      <c r="D28">
        <v>43.155000000000001</v>
      </c>
      <c r="E28">
        <v>0</v>
      </c>
      <c r="F28">
        <v>0</v>
      </c>
      <c r="G28">
        <v>69.504000000000005</v>
      </c>
      <c r="H28">
        <v>0</v>
      </c>
      <c r="I28">
        <v>0</v>
      </c>
      <c r="J28">
        <v>89.872</v>
      </c>
      <c r="K28">
        <v>679.49316799999997</v>
      </c>
      <c r="L28">
        <v>653.15250000000003</v>
      </c>
      <c r="M28">
        <v>92</v>
      </c>
      <c r="N28">
        <v>118.125</v>
      </c>
      <c r="O28">
        <v>123.66562500000001</v>
      </c>
      <c r="P28">
        <v>139.3125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46.399079999999998</v>
      </c>
      <c r="X28">
        <v>147.515625</v>
      </c>
      <c r="Y28">
        <v>0</v>
      </c>
      <c r="Z28">
        <v>19.5624</v>
      </c>
      <c r="AA28">
        <v>42.14808</v>
      </c>
      <c r="AB28">
        <v>39.510120000000001</v>
      </c>
      <c r="AC28">
        <v>19.35568</v>
      </c>
      <c r="AD28">
        <v>27.408107999999999</v>
      </c>
      <c r="AE28">
        <v>49.436556000000003</v>
      </c>
      <c r="AF28">
        <v>26.622</v>
      </c>
      <c r="AG28">
        <v>42.2928</v>
      </c>
      <c r="AH28">
        <v>93.563599999999994</v>
      </c>
      <c r="AI28">
        <v>0</v>
      </c>
      <c r="AJ28">
        <v>0</v>
      </c>
      <c r="AK28">
        <v>53.932499999999997</v>
      </c>
      <c r="AL28">
        <v>26.145</v>
      </c>
      <c r="AM28">
        <v>15.804048</v>
      </c>
      <c r="AN28">
        <v>0.66954999999999998</v>
      </c>
      <c r="AO28">
        <v>0</v>
      </c>
      <c r="AP28">
        <v>0.25619999999999998</v>
      </c>
      <c r="AQ28">
        <v>48.131999999999998</v>
      </c>
      <c r="AR28">
        <v>34.223999999999997</v>
      </c>
      <c r="AS28">
        <v>30.939599999999999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3311.3953060000003</v>
      </c>
    </row>
    <row r="29" spans="1:117">
      <c r="A29" t="s">
        <v>71</v>
      </c>
      <c r="B29">
        <v>0</v>
      </c>
      <c r="C29">
        <v>0</v>
      </c>
      <c r="D29">
        <v>43.155000000000001</v>
      </c>
      <c r="E29">
        <v>0</v>
      </c>
      <c r="F29">
        <v>0</v>
      </c>
      <c r="G29">
        <v>69.504000000000005</v>
      </c>
      <c r="H29">
        <v>0</v>
      </c>
      <c r="I29">
        <v>0</v>
      </c>
      <c r="J29">
        <v>89.872</v>
      </c>
      <c r="K29">
        <v>679.49316799999997</v>
      </c>
      <c r="L29">
        <v>653.15250000000003</v>
      </c>
      <c r="M29">
        <v>92</v>
      </c>
      <c r="N29">
        <v>118.125</v>
      </c>
      <c r="O29">
        <v>123.66562500000001</v>
      </c>
      <c r="P29">
        <v>139.3125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46.399079999999998</v>
      </c>
      <c r="X29">
        <v>147.515625</v>
      </c>
      <c r="Y29">
        <v>0</v>
      </c>
      <c r="Z29">
        <v>19.5624</v>
      </c>
      <c r="AA29">
        <v>42.14808</v>
      </c>
      <c r="AB29">
        <v>39.510120000000001</v>
      </c>
      <c r="AC29">
        <v>19.35568</v>
      </c>
      <c r="AD29">
        <v>36.544144000000003</v>
      </c>
      <c r="AE29">
        <v>49.436556000000003</v>
      </c>
      <c r="AF29">
        <v>26.622</v>
      </c>
      <c r="AG29">
        <v>42.2928</v>
      </c>
      <c r="AH29">
        <v>93.563599999999994</v>
      </c>
      <c r="AI29">
        <v>0</v>
      </c>
      <c r="AJ29">
        <v>0</v>
      </c>
      <c r="AK29">
        <v>53.932499999999997</v>
      </c>
      <c r="AL29">
        <v>26.145</v>
      </c>
      <c r="AM29">
        <v>15.804048</v>
      </c>
      <c r="AN29">
        <v>0.66954999999999998</v>
      </c>
      <c r="AO29">
        <v>0</v>
      </c>
      <c r="AP29">
        <v>0.25619999999999998</v>
      </c>
      <c r="AQ29">
        <v>48.131999999999998</v>
      </c>
      <c r="AR29">
        <v>34.223999999999997</v>
      </c>
      <c r="AS29">
        <v>30.939599999999999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3320.5313420000002</v>
      </c>
    </row>
    <row r="30" spans="1:117">
      <c r="A30" t="s">
        <v>72</v>
      </c>
      <c r="B30">
        <v>0</v>
      </c>
      <c r="C30">
        <v>0</v>
      </c>
      <c r="D30">
        <v>43.155000000000001</v>
      </c>
      <c r="E30">
        <v>0</v>
      </c>
      <c r="F30">
        <v>0</v>
      </c>
      <c r="G30">
        <v>69.504000000000005</v>
      </c>
      <c r="H30">
        <v>0</v>
      </c>
      <c r="I30">
        <v>0</v>
      </c>
      <c r="J30">
        <v>89.872</v>
      </c>
      <c r="K30">
        <v>679.49316799999997</v>
      </c>
      <c r="L30">
        <v>653.15250000000003</v>
      </c>
      <c r="M30">
        <v>92</v>
      </c>
      <c r="N30">
        <v>118.125</v>
      </c>
      <c r="O30">
        <v>123.66562500000001</v>
      </c>
      <c r="P30">
        <v>139.3125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46.399079999999998</v>
      </c>
      <c r="X30">
        <v>147.515625</v>
      </c>
      <c r="Y30">
        <v>0</v>
      </c>
      <c r="Z30">
        <v>19.5624</v>
      </c>
      <c r="AA30">
        <v>42.14808</v>
      </c>
      <c r="AB30">
        <v>39.510120000000001</v>
      </c>
      <c r="AC30">
        <v>19.35568</v>
      </c>
      <c r="AD30">
        <v>36.544144000000003</v>
      </c>
      <c r="AE30">
        <v>49.436556000000003</v>
      </c>
      <c r="AF30">
        <v>26.622</v>
      </c>
      <c r="AG30">
        <v>42.2928</v>
      </c>
      <c r="AH30">
        <v>93.563599999999994</v>
      </c>
      <c r="AI30">
        <v>0</v>
      </c>
      <c r="AJ30">
        <v>0</v>
      </c>
      <c r="AK30">
        <v>53.932499999999997</v>
      </c>
      <c r="AL30">
        <v>26.145</v>
      </c>
      <c r="AM30">
        <v>15.804048</v>
      </c>
      <c r="AN30">
        <v>0.66954999999999998</v>
      </c>
      <c r="AO30">
        <v>0</v>
      </c>
      <c r="AP30">
        <v>0.25619999999999998</v>
      </c>
      <c r="AQ30">
        <v>48.131999999999998</v>
      </c>
      <c r="AR30">
        <v>34.223999999999997</v>
      </c>
      <c r="AS30">
        <v>30.939599999999999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3320.5313420000002</v>
      </c>
    </row>
    <row r="31" spans="1:117">
      <c r="A31" t="s">
        <v>73</v>
      </c>
      <c r="B31">
        <v>0</v>
      </c>
      <c r="C31">
        <v>0</v>
      </c>
      <c r="D31">
        <v>43.155000000000001</v>
      </c>
      <c r="E31">
        <v>0</v>
      </c>
      <c r="F31">
        <v>0</v>
      </c>
      <c r="G31">
        <v>69.504000000000005</v>
      </c>
      <c r="H31">
        <v>0</v>
      </c>
      <c r="I31">
        <v>0</v>
      </c>
      <c r="J31">
        <v>89.872</v>
      </c>
      <c r="K31">
        <v>679.49316799999997</v>
      </c>
      <c r="L31">
        <v>653.15250000000003</v>
      </c>
      <c r="M31">
        <v>92</v>
      </c>
      <c r="N31">
        <v>118.125</v>
      </c>
      <c r="O31">
        <v>123.66562500000001</v>
      </c>
      <c r="P31">
        <v>139.3125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46.399079999999998</v>
      </c>
      <c r="X31">
        <v>147.515625</v>
      </c>
      <c r="Y31">
        <v>0</v>
      </c>
      <c r="Z31">
        <v>19.5624</v>
      </c>
      <c r="AA31">
        <v>42.14808</v>
      </c>
      <c r="AB31">
        <v>39.510120000000001</v>
      </c>
      <c r="AC31">
        <v>19.35568</v>
      </c>
      <c r="AD31">
        <v>36.544144000000003</v>
      </c>
      <c r="AE31">
        <v>49.436556000000003</v>
      </c>
      <c r="AF31">
        <v>26.622</v>
      </c>
      <c r="AG31">
        <v>42.2928</v>
      </c>
      <c r="AH31">
        <v>93.563599999999994</v>
      </c>
      <c r="AI31">
        <v>0</v>
      </c>
      <c r="AJ31">
        <v>0</v>
      </c>
      <c r="AK31">
        <v>53.932499999999997</v>
      </c>
      <c r="AL31">
        <v>26.145</v>
      </c>
      <c r="AM31">
        <v>15.804048</v>
      </c>
      <c r="AN31">
        <v>0.66954999999999998</v>
      </c>
      <c r="AO31">
        <v>0</v>
      </c>
      <c r="AP31">
        <v>0.25619999999999998</v>
      </c>
      <c r="AQ31">
        <v>48.131999999999998</v>
      </c>
      <c r="AR31">
        <v>34.223999999999997</v>
      </c>
      <c r="AS31">
        <v>30.939599999999999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3320.5313420000002</v>
      </c>
    </row>
    <row r="32" spans="1:117">
      <c r="A32" t="s">
        <v>74</v>
      </c>
      <c r="B32">
        <v>0</v>
      </c>
      <c r="C32">
        <v>0</v>
      </c>
      <c r="D32">
        <v>43.155000000000001</v>
      </c>
      <c r="E32">
        <v>0</v>
      </c>
      <c r="F32">
        <v>0</v>
      </c>
      <c r="G32">
        <v>69.504000000000005</v>
      </c>
      <c r="H32">
        <v>0</v>
      </c>
      <c r="I32">
        <v>0</v>
      </c>
      <c r="J32">
        <v>89.872</v>
      </c>
      <c r="K32">
        <v>679.49316799999997</v>
      </c>
      <c r="L32">
        <v>653.15250000000003</v>
      </c>
      <c r="M32">
        <v>92</v>
      </c>
      <c r="N32">
        <v>118.125</v>
      </c>
      <c r="O32">
        <v>123.66562500000001</v>
      </c>
      <c r="P32">
        <v>139.3125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46.399079999999998</v>
      </c>
      <c r="X32">
        <v>147.515625</v>
      </c>
      <c r="Y32">
        <v>0</v>
      </c>
      <c r="Z32">
        <v>19.5624</v>
      </c>
      <c r="AA32">
        <v>42.14808</v>
      </c>
      <c r="AB32">
        <v>39.510120000000001</v>
      </c>
      <c r="AC32">
        <v>19.35568</v>
      </c>
      <c r="AD32">
        <v>27.408107999999999</v>
      </c>
      <c r="AE32">
        <v>49.436556000000003</v>
      </c>
      <c r="AF32">
        <v>26.622</v>
      </c>
      <c r="AG32">
        <v>42.2928</v>
      </c>
      <c r="AH32">
        <v>93.563599999999994</v>
      </c>
      <c r="AI32">
        <v>0</v>
      </c>
      <c r="AJ32">
        <v>0</v>
      </c>
      <c r="AK32">
        <v>53.932499999999997</v>
      </c>
      <c r="AL32">
        <v>26.145</v>
      </c>
      <c r="AM32">
        <v>15.804048</v>
      </c>
      <c r="AN32">
        <v>0.66954999999999998</v>
      </c>
      <c r="AO32">
        <v>0</v>
      </c>
      <c r="AP32">
        <v>0.25619999999999998</v>
      </c>
      <c r="AQ32">
        <v>48.131999999999998</v>
      </c>
      <c r="AR32">
        <v>34.223999999999997</v>
      </c>
      <c r="AS32">
        <v>30.939599999999999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3311.3953060000003</v>
      </c>
    </row>
    <row r="33" spans="1:117">
      <c r="A33" t="s">
        <v>75</v>
      </c>
      <c r="B33">
        <v>0</v>
      </c>
      <c r="C33">
        <v>0</v>
      </c>
      <c r="D33">
        <v>43.155000000000001</v>
      </c>
      <c r="E33">
        <v>0</v>
      </c>
      <c r="F33">
        <v>0</v>
      </c>
      <c r="G33">
        <v>69.504000000000005</v>
      </c>
      <c r="H33">
        <v>0</v>
      </c>
      <c r="I33">
        <v>0</v>
      </c>
      <c r="J33">
        <v>89.872</v>
      </c>
      <c r="K33">
        <v>679.49316799999997</v>
      </c>
      <c r="L33">
        <v>653.15250000000003</v>
      </c>
      <c r="M33">
        <v>92</v>
      </c>
      <c r="N33">
        <v>118.125</v>
      </c>
      <c r="O33">
        <v>123.66562500000001</v>
      </c>
      <c r="P33">
        <v>139.3125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46.399079999999998</v>
      </c>
      <c r="X33">
        <v>147.515625</v>
      </c>
      <c r="Y33">
        <v>0</v>
      </c>
      <c r="Z33">
        <v>19.5624</v>
      </c>
      <c r="AA33">
        <v>42.14808</v>
      </c>
      <c r="AB33">
        <v>39.510120000000001</v>
      </c>
      <c r="AC33">
        <v>19.35568</v>
      </c>
      <c r="AD33">
        <v>27.408107999999999</v>
      </c>
      <c r="AE33">
        <v>49.436556000000003</v>
      </c>
      <c r="AF33">
        <v>26.622</v>
      </c>
      <c r="AG33">
        <v>42.2928</v>
      </c>
      <c r="AH33">
        <v>93.563599999999994</v>
      </c>
      <c r="AI33">
        <v>0</v>
      </c>
      <c r="AJ33">
        <v>0</v>
      </c>
      <c r="AK33">
        <v>53.932499999999997</v>
      </c>
      <c r="AL33">
        <v>26.145</v>
      </c>
      <c r="AM33">
        <v>15.804048</v>
      </c>
      <c r="AN33">
        <v>0.66954999999999998</v>
      </c>
      <c r="AO33">
        <v>0</v>
      </c>
      <c r="AP33">
        <v>0.25619999999999998</v>
      </c>
      <c r="AQ33">
        <v>48.131999999999998</v>
      </c>
      <c r="AR33">
        <v>40.847999999999999</v>
      </c>
      <c r="AS33">
        <v>30.939599999999999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3318.0193060000001</v>
      </c>
    </row>
    <row r="34" spans="1:117">
      <c r="A34" t="s">
        <v>76</v>
      </c>
      <c r="B34">
        <v>0</v>
      </c>
      <c r="C34">
        <v>0</v>
      </c>
      <c r="D34">
        <v>43.155000000000001</v>
      </c>
      <c r="E34">
        <v>0</v>
      </c>
      <c r="F34">
        <v>0</v>
      </c>
      <c r="G34">
        <v>69.504000000000005</v>
      </c>
      <c r="H34">
        <v>0</v>
      </c>
      <c r="I34">
        <v>0</v>
      </c>
      <c r="J34">
        <v>89.872</v>
      </c>
      <c r="K34">
        <v>679.49316799999997</v>
      </c>
      <c r="L34">
        <v>653.15250000000003</v>
      </c>
      <c r="M34">
        <v>92</v>
      </c>
      <c r="N34">
        <v>118.125</v>
      </c>
      <c r="O34">
        <v>123.66562500000001</v>
      </c>
      <c r="P34">
        <v>139.3125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46.399079999999998</v>
      </c>
      <c r="X34">
        <v>147.515625</v>
      </c>
      <c r="Y34">
        <v>0</v>
      </c>
      <c r="Z34">
        <v>6.5208000000000004</v>
      </c>
      <c r="AA34">
        <v>42.14808</v>
      </c>
      <c r="AB34">
        <v>26.34008</v>
      </c>
      <c r="AC34">
        <v>19.35568</v>
      </c>
      <c r="AD34">
        <v>18.250935999999999</v>
      </c>
      <c r="AE34">
        <v>32.957704</v>
      </c>
      <c r="AF34">
        <v>18.043800000000001</v>
      </c>
      <c r="AG34">
        <v>42.2928</v>
      </c>
      <c r="AH34">
        <v>93.563599999999994</v>
      </c>
      <c r="AI34">
        <v>0</v>
      </c>
      <c r="AJ34">
        <v>0</v>
      </c>
      <c r="AK34">
        <v>53.932499999999997</v>
      </c>
      <c r="AL34">
        <v>26.145</v>
      </c>
      <c r="AM34">
        <v>15.804048</v>
      </c>
      <c r="AN34">
        <v>0.66954999999999998</v>
      </c>
      <c r="AO34">
        <v>0</v>
      </c>
      <c r="AP34">
        <v>0.25619999999999998</v>
      </c>
      <c r="AQ34">
        <v>48.131999999999998</v>
      </c>
      <c r="AR34">
        <v>40.847999999999999</v>
      </c>
      <c r="AS34">
        <v>30.939599999999999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3257.5934419999999</v>
      </c>
    </row>
    <row r="35" spans="1:117">
      <c r="A35" t="s">
        <v>77</v>
      </c>
      <c r="B35">
        <v>0</v>
      </c>
      <c r="C35">
        <v>0</v>
      </c>
      <c r="D35">
        <v>42.734999999999999</v>
      </c>
      <c r="E35">
        <v>0</v>
      </c>
      <c r="F35">
        <v>0</v>
      </c>
      <c r="G35">
        <v>69.504000000000005</v>
      </c>
      <c r="H35">
        <v>0</v>
      </c>
      <c r="I35">
        <v>0</v>
      </c>
      <c r="J35">
        <v>89.872</v>
      </c>
      <c r="K35">
        <v>679.49316799999997</v>
      </c>
      <c r="L35">
        <v>653.15250000000003</v>
      </c>
      <c r="M35">
        <v>92</v>
      </c>
      <c r="N35">
        <v>118.125</v>
      </c>
      <c r="O35">
        <v>123.66562500000001</v>
      </c>
      <c r="P35">
        <v>139.3125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46.399079999999998</v>
      </c>
      <c r="X35">
        <v>147.515625</v>
      </c>
      <c r="Y35">
        <v>0</v>
      </c>
      <c r="Z35">
        <v>6.5208000000000004</v>
      </c>
      <c r="AA35">
        <v>42.14808</v>
      </c>
      <c r="AB35">
        <v>26.34008</v>
      </c>
      <c r="AC35">
        <v>19.35568</v>
      </c>
      <c r="AD35">
        <v>18.229800000000001</v>
      </c>
      <c r="AE35">
        <v>16.478852</v>
      </c>
      <c r="AF35">
        <v>8.8740000000000006</v>
      </c>
      <c r="AG35">
        <v>42.2928</v>
      </c>
      <c r="AH35">
        <v>60.607999999999997</v>
      </c>
      <c r="AI35">
        <v>0</v>
      </c>
      <c r="AJ35">
        <v>0</v>
      </c>
      <c r="AK35">
        <v>53.932499999999997</v>
      </c>
      <c r="AL35">
        <v>26.145</v>
      </c>
      <c r="AM35">
        <v>15.804048</v>
      </c>
      <c r="AN35">
        <v>0.66954999999999998</v>
      </c>
      <c r="AO35">
        <v>0</v>
      </c>
      <c r="AP35">
        <v>0</v>
      </c>
      <c r="AQ35">
        <v>48.131999999999998</v>
      </c>
      <c r="AR35">
        <v>34.223999999999997</v>
      </c>
      <c r="AS35">
        <v>30.939599999999999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3191.6678540000007</v>
      </c>
    </row>
    <row r="36" spans="1:117">
      <c r="A36" t="s">
        <v>78</v>
      </c>
      <c r="B36">
        <v>0</v>
      </c>
      <c r="C36">
        <v>0</v>
      </c>
      <c r="D36">
        <v>42.734999999999999</v>
      </c>
      <c r="E36">
        <v>0</v>
      </c>
      <c r="F36">
        <v>0</v>
      </c>
      <c r="G36">
        <v>69.504000000000005</v>
      </c>
      <c r="H36">
        <v>0</v>
      </c>
      <c r="I36">
        <v>0</v>
      </c>
      <c r="J36">
        <v>89.872</v>
      </c>
      <c r="K36">
        <v>679.49316799999997</v>
      </c>
      <c r="L36">
        <v>653.15250000000003</v>
      </c>
      <c r="M36">
        <v>92</v>
      </c>
      <c r="N36">
        <v>118.125</v>
      </c>
      <c r="O36">
        <v>123.66562500000001</v>
      </c>
      <c r="P36">
        <v>139.3125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46.399079999999998</v>
      </c>
      <c r="X36">
        <v>147.515625</v>
      </c>
      <c r="Y36">
        <v>0</v>
      </c>
      <c r="Z36">
        <v>6.5208000000000004</v>
      </c>
      <c r="AA36">
        <v>42.14808</v>
      </c>
      <c r="AB36">
        <v>13.17004</v>
      </c>
      <c r="AC36">
        <v>9.6778399999999998</v>
      </c>
      <c r="AD36">
        <v>18.229800000000001</v>
      </c>
      <c r="AE36">
        <v>16.478852</v>
      </c>
      <c r="AF36">
        <v>8.8740000000000006</v>
      </c>
      <c r="AG36">
        <v>42.2928</v>
      </c>
      <c r="AH36">
        <v>60.607999999999997</v>
      </c>
      <c r="AI36">
        <v>0</v>
      </c>
      <c r="AJ36">
        <v>0</v>
      </c>
      <c r="AK36">
        <v>53.932499999999997</v>
      </c>
      <c r="AL36">
        <v>26.145</v>
      </c>
      <c r="AM36">
        <v>15.804048</v>
      </c>
      <c r="AN36">
        <v>0.66954999999999998</v>
      </c>
      <c r="AO36">
        <v>0</v>
      </c>
      <c r="AP36">
        <v>0</v>
      </c>
      <c r="AQ36">
        <v>48.131999999999998</v>
      </c>
      <c r="AR36">
        <v>34.223999999999997</v>
      </c>
      <c r="AS36">
        <v>30.939599999999999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3168.8199740000005</v>
      </c>
    </row>
    <row r="37" spans="1:117">
      <c r="A37" t="s">
        <v>79</v>
      </c>
      <c r="B37">
        <v>0</v>
      </c>
      <c r="C37">
        <v>0</v>
      </c>
      <c r="D37">
        <v>42.734999999999999</v>
      </c>
      <c r="E37">
        <v>0</v>
      </c>
      <c r="F37">
        <v>0</v>
      </c>
      <c r="G37">
        <v>69.504000000000005</v>
      </c>
      <c r="H37">
        <v>0</v>
      </c>
      <c r="I37">
        <v>0</v>
      </c>
      <c r="J37">
        <v>89.872</v>
      </c>
      <c r="K37">
        <v>679.49316799999997</v>
      </c>
      <c r="L37">
        <v>653.15250000000003</v>
      </c>
      <c r="M37">
        <v>92</v>
      </c>
      <c r="N37">
        <v>118.125</v>
      </c>
      <c r="O37">
        <v>123.66562500000001</v>
      </c>
      <c r="P37">
        <v>139.3125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46.399079999999998</v>
      </c>
      <c r="X37">
        <v>147.515625</v>
      </c>
      <c r="Y37">
        <v>0</v>
      </c>
      <c r="Z37">
        <v>6.5208000000000004</v>
      </c>
      <c r="AA37">
        <v>42.14808</v>
      </c>
      <c r="AB37">
        <v>13.17004</v>
      </c>
      <c r="AC37">
        <v>9.6778399999999998</v>
      </c>
      <c r="AD37">
        <v>9.1149000000000004</v>
      </c>
      <c r="AE37">
        <v>16.478852</v>
      </c>
      <c r="AF37">
        <v>8.8740000000000006</v>
      </c>
      <c r="AG37">
        <v>42.2928</v>
      </c>
      <c r="AH37">
        <v>37.880000000000003</v>
      </c>
      <c r="AI37">
        <v>0</v>
      </c>
      <c r="AJ37">
        <v>0</v>
      </c>
      <c r="AK37">
        <v>53.932499999999997</v>
      </c>
      <c r="AL37">
        <v>26.145</v>
      </c>
      <c r="AM37">
        <v>15.804048</v>
      </c>
      <c r="AN37">
        <v>0.66954999999999998</v>
      </c>
      <c r="AO37">
        <v>0</v>
      </c>
      <c r="AP37">
        <v>0.89670000000000005</v>
      </c>
      <c r="AQ37">
        <v>36.098999999999997</v>
      </c>
      <c r="AR37">
        <v>34.223999999999997</v>
      </c>
      <c r="AS37">
        <v>30.939599999999999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3125.8407740000002</v>
      </c>
    </row>
    <row r="38" spans="1:117">
      <c r="A38" t="s">
        <v>80</v>
      </c>
      <c r="B38">
        <v>0</v>
      </c>
      <c r="C38">
        <v>0</v>
      </c>
      <c r="D38">
        <v>42.734999999999999</v>
      </c>
      <c r="E38">
        <v>0</v>
      </c>
      <c r="F38">
        <v>0</v>
      </c>
      <c r="G38">
        <v>69.504000000000005</v>
      </c>
      <c r="H38">
        <v>0</v>
      </c>
      <c r="I38">
        <v>0</v>
      </c>
      <c r="J38">
        <v>89.872</v>
      </c>
      <c r="K38">
        <v>679.49316799999997</v>
      </c>
      <c r="L38">
        <v>653.15250000000003</v>
      </c>
      <c r="M38">
        <v>92</v>
      </c>
      <c r="N38">
        <v>118.125</v>
      </c>
      <c r="O38">
        <v>123.66562500000001</v>
      </c>
      <c r="P38">
        <v>139.3125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46.399079999999998</v>
      </c>
      <c r="X38">
        <v>147.515625</v>
      </c>
      <c r="Y38">
        <v>0</v>
      </c>
      <c r="Z38">
        <v>6.5208000000000004</v>
      </c>
      <c r="AA38">
        <v>42.14808</v>
      </c>
      <c r="AB38">
        <v>13.17004</v>
      </c>
      <c r="AC38">
        <v>9.6778399999999998</v>
      </c>
      <c r="AD38">
        <v>0</v>
      </c>
      <c r="AE38">
        <v>16.478852</v>
      </c>
      <c r="AF38">
        <v>8.8740000000000006</v>
      </c>
      <c r="AG38">
        <v>42.2928</v>
      </c>
      <c r="AH38">
        <v>37.880000000000003</v>
      </c>
      <c r="AI38">
        <v>0</v>
      </c>
      <c r="AJ38">
        <v>0</v>
      </c>
      <c r="AK38">
        <v>53.932499999999997</v>
      </c>
      <c r="AL38">
        <v>26.145</v>
      </c>
      <c r="AM38">
        <v>15.804048</v>
      </c>
      <c r="AN38">
        <v>0.66954999999999998</v>
      </c>
      <c r="AO38">
        <v>0</v>
      </c>
      <c r="AP38">
        <v>0.89670000000000005</v>
      </c>
      <c r="AQ38">
        <v>36.098999999999997</v>
      </c>
      <c r="AR38">
        <v>34.223999999999997</v>
      </c>
      <c r="AS38">
        <v>30.939599999999999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3116.7258740000002</v>
      </c>
    </row>
    <row r="39" spans="1:117">
      <c r="A39" t="s">
        <v>81</v>
      </c>
      <c r="B39">
        <v>0</v>
      </c>
      <c r="C39">
        <v>0</v>
      </c>
      <c r="D39">
        <v>42.734999999999999</v>
      </c>
      <c r="E39">
        <v>0</v>
      </c>
      <c r="F39">
        <v>0</v>
      </c>
      <c r="G39">
        <v>69.504000000000005</v>
      </c>
      <c r="H39">
        <v>0</v>
      </c>
      <c r="I39">
        <v>0</v>
      </c>
      <c r="J39">
        <v>89.872</v>
      </c>
      <c r="K39">
        <v>679.49316799999997</v>
      </c>
      <c r="L39">
        <v>653.15250000000003</v>
      </c>
      <c r="M39">
        <v>92</v>
      </c>
      <c r="N39">
        <v>118.125</v>
      </c>
      <c r="O39">
        <v>123.66562500000001</v>
      </c>
      <c r="P39">
        <v>139.3125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46.399079999999998</v>
      </c>
      <c r="X39">
        <v>147.515625</v>
      </c>
      <c r="Y39">
        <v>0</v>
      </c>
      <c r="Z39">
        <v>13.041600000000001</v>
      </c>
      <c r="AA39">
        <v>42.14808</v>
      </c>
      <c r="AB39">
        <v>13.17004</v>
      </c>
      <c r="AC39">
        <v>9.6778399999999998</v>
      </c>
      <c r="AD39">
        <v>0</v>
      </c>
      <c r="AE39">
        <v>16.478852</v>
      </c>
      <c r="AF39">
        <v>8.8740000000000006</v>
      </c>
      <c r="AG39">
        <v>42.2928</v>
      </c>
      <c r="AH39">
        <v>37.880000000000003</v>
      </c>
      <c r="AI39">
        <v>0</v>
      </c>
      <c r="AJ39">
        <v>0</v>
      </c>
      <c r="AK39">
        <v>53.932499999999997</v>
      </c>
      <c r="AL39">
        <v>26.145</v>
      </c>
      <c r="AM39">
        <v>15.804048</v>
      </c>
      <c r="AN39">
        <v>0.66954999999999998</v>
      </c>
      <c r="AO39">
        <v>0</v>
      </c>
      <c r="AP39">
        <v>6.6612</v>
      </c>
      <c r="AQ39">
        <v>36.098999999999997</v>
      </c>
      <c r="AR39">
        <v>34.223999999999997</v>
      </c>
      <c r="AS39">
        <v>30.939599999999999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3129.0111740000007</v>
      </c>
    </row>
    <row r="40" spans="1:117">
      <c r="A40" t="s">
        <v>82</v>
      </c>
      <c r="B40">
        <v>0</v>
      </c>
      <c r="C40">
        <v>0</v>
      </c>
      <c r="D40">
        <v>42.734999999999999</v>
      </c>
      <c r="E40">
        <v>0</v>
      </c>
      <c r="F40">
        <v>0</v>
      </c>
      <c r="G40">
        <v>69.504000000000005</v>
      </c>
      <c r="H40">
        <v>0</v>
      </c>
      <c r="I40">
        <v>0</v>
      </c>
      <c r="J40">
        <v>89.872</v>
      </c>
      <c r="K40">
        <v>679.49316799999997</v>
      </c>
      <c r="L40">
        <v>653.15250000000003</v>
      </c>
      <c r="M40">
        <v>92</v>
      </c>
      <c r="N40">
        <v>118.125</v>
      </c>
      <c r="O40">
        <v>123.66562500000001</v>
      </c>
      <c r="P40">
        <v>139.3125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46.399079999999998</v>
      </c>
      <c r="X40">
        <v>147.515625</v>
      </c>
      <c r="Y40">
        <v>0</v>
      </c>
      <c r="Z40">
        <v>13.041600000000001</v>
      </c>
      <c r="AA40">
        <v>28.09872</v>
      </c>
      <c r="AB40">
        <v>13.17004</v>
      </c>
      <c r="AC40">
        <v>9.6778399999999998</v>
      </c>
      <c r="AD40">
        <v>0</v>
      </c>
      <c r="AE40">
        <v>16.478852</v>
      </c>
      <c r="AF40">
        <v>8.8740000000000006</v>
      </c>
      <c r="AG40">
        <v>42.2928</v>
      </c>
      <c r="AH40">
        <v>18.940000000000001</v>
      </c>
      <c r="AI40">
        <v>0</v>
      </c>
      <c r="AJ40">
        <v>0</v>
      </c>
      <c r="AK40">
        <v>53.932499999999997</v>
      </c>
      <c r="AL40">
        <v>26.145</v>
      </c>
      <c r="AM40">
        <v>15.804048</v>
      </c>
      <c r="AN40">
        <v>0.66954999999999998</v>
      </c>
      <c r="AO40">
        <v>0</v>
      </c>
      <c r="AP40">
        <v>6.6612</v>
      </c>
      <c r="AQ40">
        <v>24.065999999999999</v>
      </c>
      <c r="AR40">
        <v>34.223999999999997</v>
      </c>
      <c r="AS40">
        <v>30.939599999999999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3083.9888140000003</v>
      </c>
    </row>
    <row r="41" spans="1:117">
      <c r="A41" t="s">
        <v>83</v>
      </c>
      <c r="B41">
        <v>0</v>
      </c>
      <c r="C41">
        <v>0</v>
      </c>
      <c r="D41">
        <v>42.734999999999999</v>
      </c>
      <c r="E41">
        <v>0</v>
      </c>
      <c r="F41">
        <v>0</v>
      </c>
      <c r="G41">
        <v>69.504000000000005</v>
      </c>
      <c r="H41">
        <v>0</v>
      </c>
      <c r="I41">
        <v>0</v>
      </c>
      <c r="J41">
        <v>89.872</v>
      </c>
      <c r="K41">
        <v>679.49316799999997</v>
      </c>
      <c r="L41">
        <v>653.15250000000003</v>
      </c>
      <c r="M41">
        <v>92</v>
      </c>
      <c r="N41">
        <v>118.125</v>
      </c>
      <c r="O41">
        <v>123.66562500000001</v>
      </c>
      <c r="P41">
        <v>139.3125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46.399079999999998</v>
      </c>
      <c r="X41">
        <v>147.515625</v>
      </c>
      <c r="Y41">
        <v>0</v>
      </c>
      <c r="Z41">
        <v>13.041600000000001</v>
      </c>
      <c r="AA41">
        <v>28.09872</v>
      </c>
      <c r="AB41">
        <v>13.17004</v>
      </c>
      <c r="AC41">
        <v>9.6778399999999998</v>
      </c>
      <c r="AD41">
        <v>0</v>
      </c>
      <c r="AE41">
        <v>16.478852</v>
      </c>
      <c r="AF41">
        <v>8.8740000000000006</v>
      </c>
      <c r="AG41">
        <v>42.2928</v>
      </c>
      <c r="AH41">
        <v>0</v>
      </c>
      <c r="AI41">
        <v>0</v>
      </c>
      <c r="AJ41">
        <v>0</v>
      </c>
      <c r="AK41">
        <v>53.932499999999997</v>
      </c>
      <c r="AL41">
        <v>26.145</v>
      </c>
      <c r="AM41">
        <v>15.804048</v>
      </c>
      <c r="AN41">
        <v>0.66954999999999998</v>
      </c>
      <c r="AO41">
        <v>0</v>
      </c>
      <c r="AP41">
        <v>6.6612</v>
      </c>
      <c r="AQ41">
        <v>24.065999999999999</v>
      </c>
      <c r="AR41">
        <v>34.223999999999997</v>
      </c>
      <c r="AS41">
        <v>30.939599999999999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3065.0488140000002</v>
      </c>
    </row>
    <row r="42" spans="1:117">
      <c r="A42" t="s">
        <v>84</v>
      </c>
      <c r="B42">
        <v>0</v>
      </c>
      <c r="C42">
        <v>0</v>
      </c>
      <c r="D42">
        <v>42.734999999999999</v>
      </c>
      <c r="E42">
        <v>0</v>
      </c>
      <c r="F42">
        <v>0</v>
      </c>
      <c r="G42">
        <v>69.504000000000005</v>
      </c>
      <c r="H42">
        <v>0</v>
      </c>
      <c r="I42">
        <v>0</v>
      </c>
      <c r="J42">
        <v>89.872</v>
      </c>
      <c r="K42">
        <v>679.49316799999997</v>
      </c>
      <c r="L42">
        <v>653.15250000000003</v>
      </c>
      <c r="M42">
        <v>92</v>
      </c>
      <c r="N42">
        <v>118.125</v>
      </c>
      <c r="O42">
        <v>123.66562500000001</v>
      </c>
      <c r="P42">
        <v>139.3125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46.399079999999998</v>
      </c>
      <c r="X42">
        <v>147.515625</v>
      </c>
      <c r="Y42">
        <v>0</v>
      </c>
      <c r="Z42">
        <v>13.041600000000001</v>
      </c>
      <c r="AA42">
        <v>28.09872</v>
      </c>
      <c r="AB42">
        <v>13.17004</v>
      </c>
      <c r="AC42">
        <v>9.6778399999999998</v>
      </c>
      <c r="AD42">
        <v>0</v>
      </c>
      <c r="AE42">
        <v>16.478852</v>
      </c>
      <c r="AF42">
        <v>8.8740000000000006</v>
      </c>
      <c r="AG42">
        <v>42.2928</v>
      </c>
      <c r="AH42">
        <v>0</v>
      </c>
      <c r="AI42">
        <v>0</v>
      </c>
      <c r="AJ42">
        <v>0</v>
      </c>
      <c r="AK42">
        <v>53.932499999999997</v>
      </c>
      <c r="AL42">
        <v>26.145</v>
      </c>
      <c r="AM42">
        <v>15.804048</v>
      </c>
      <c r="AN42">
        <v>0.66954999999999998</v>
      </c>
      <c r="AO42">
        <v>0</v>
      </c>
      <c r="AP42">
        <v>6.6612</v>
      </c>
      <c r="AQ42">
        <v>12.032999999999999</v>
      </c>
      <c r="AR42">
        <v>34.223999999999997</v>
      </c>
      <c r="AS42">
        <v>30.939599999999999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3053.0158140000003</v>
      </c>
    </row>
    <row r="43" spans="1:117">
      <c r="A43" t="s">
        <v>85</v>
      </c>
      <c r="B43">
        <v>0</v>
      </c>
      <c r="C43">
        <v>0</v>
      </c>
      <c r="D43">
        <v>42.734999999999999</v>
      </c>
      <c r="E43">
        <v>0</v>
      </c>
      <c r="F43">
        <v>0</v>
      </c>
      <c r="G43">
        <v>69.504000000000005</v>
      </c>
      <c r="H43">
        <v>0</v>
      </c>
      <c r="I43">
        <v>0</v>
      </c>
      <c r="J43">
        <v>89.872</v>
      </c>
      <c r="K43">
        <v>679.49316799999997</v>
      </c>
      <c r="L43">
        <v>653.15250000000003</v>
      </c>
      <c r="M43">
        <v>92</v>
      </c>
      <c r="N43">
        <v>118.125</v>
      </c>
      <c r="O43">
        <v>123.66562500000001</v>
      </c>
      <c r="P43">
        <v>139.3125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46.399079999999998</v>
      </c>
      <c r="X43">
        <v>147.515625</v>
      </c>
      <c r="Y43">
        <v>0</v>
      </c>
      <c r="Z43">
        <v>13.041600000000001</v>
      </c>
      <c r="AA43">
        <v>14.04936</v>
      </c>
      <c r="AB43">
        <v>13.17004</v>
      </c>
      <c r="AC43">
        <v>9.6778399999999998</v>
      </c>
      <c r="AD43">
        <v>0</v>
      </c>
      <c r="AE43">
        <v>16.478852</v>
      </c>
      <c r="AF43">
        <v>8.8740000000000006</v>
      </c>
      <c r="AG43">
        <v>42.2928</v>
      </c>
      <c r="AH43">
        <v>0</v>
      </c>
      <c r="AI43">
        <v>0</v>
      </c>
      <c r="AJ43">
        <v>0</v>
      </c>
      <c r="AK43">
        <v>53.932499999999997</v>
      </c>
      <c r="AL43">
        <v>26.145</v>
      </c>
      <c r="AM43">
        <v>15.804048</v>
      </c>
      <c r="AN43">
        <v>0.66954999999999998</v>
      </c>
      <c r="AO43">
        <v>0</v>
      </c>
      <c r="AP43">
        <v>6.6612</v>
      </c>
      <c r="AQ43">
        <v>12.032999999999999</v>
      </c>
      <c r="AR43">
        <v>40.847999999999999</v>
      </c>
      <c r="AS43">
        <v>30.939599999999999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3045.5904540000001</v>
      </c>
    </row>
    <row r="44" spans="1:117">
      <c r="A44" t="s">
        <v>86</v>
      </c>
      <c r="B44">
        <v>0</v>
      </c>
      <c r="C44">
        <v>0</v>
      </c>
      <c r="D44">
        <v>42.734999999999999</v>
      </c>
      <c r="E44">
        <v>0</v>
      </c>
      <c r="F44">
        <v>0</v>
      </c>
      <c r="G44">
        <v>69.504000000000005</v>
      </c>
      <c r="H44">
        <v>0</v>
      </c>
      <c r="I44">
        <v>0</v>
      </c>
      <c r="J44">
        <v>89.872</v>
      </c>
      <c r="K44">
        <v>679.49316799999997</v>
      </c>
      <c r="L44">
        <v>653.15250000000003</v>
      </c>
      <c r="M44">
        <v>92</v>
      </c>
      <c r="N44">
        <v>118.125</v>
      </c>
      <c r="O44">
        <v>123.66562500000001</v>
      </c>
      <c r="P44">
        <v>139.3125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46.399079999999998</v>
      </c>
      <c r="X44">
        <v>147.515625</v>
      </c>
      <c r="Y44">
        <v>0</v>
      </c>
      <c r="Z44">
        <v>13.041600000000001</v>
      </c>
      <c r="AA44">
        <v>14.04936</v>
      </c>
      <c r="AB44">
        <v>13.17004</v>
      </c>
      <c r="AC44">
        <v>0</v>
      </c>
      <c r="AD44">
        <v>0</v>
      </c>
      <c r="AE44">
        <v>16.478852</v>
      </c>
      <c r="AF44">
        <v>8.8740000000000006</v>
      </c>
      <c r="AG44">
        <v>42.2928</v>
      </c>
      <c r="AH44">
        <v>0</v>
      </c>
      <c r="AI44">
        <v>0</v>
      </c>
      <c r="AJ44">
        <v>0</v>
      </c>
      <c r="AK44">
        <v>53.932499999999997</v>
      </c>
      <c r="AL44">
        <v>26.145</v>
      </c>
      <c r="AM44">
        <v>15.804048</v>
      </c>
      <c r="AN44">
        <v>0.66954999999999998</v>
      </c>
      <c r="AO44">
        <v>0</v>
      </c>
      <c r="AP44">
        <v>6.6612</v>
      </c>
      <c r="AQ44">
        <v>0</v>
      </c>
      <c r="AR44">
        <v>40.847999999999999</v>
      </c>
      <c r="AS44">
        <v>30.939599999999999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3023.8796140000004</v>
      </c>
    </row>
    <row r="45" spans="1:117">
      <c r="A45" t="s">
        <v>87</v>
      </c>
      <c r="B45">
        <v>0</v>
      </c>
      <c r="C45">
        <v>0</v>
      </c>
      <c r="D45">
        <v>42.734999999999999</v>
      </c>
      <c r="E45">
        <v>0</v>
      </c>
      <c r="F45">
        <v>0</v>
      </c>
      <c r="G45">
        <v>69.504000000000005</v>
      </c>
      <c r="H45">
        <v>0</v>
      </c>
      <c r="I45">
        <v>0</v>
      </c>
      <c r="J45">
        <v>89.872</v>
      </c>
      <c r="K45">
        <v>679.49316799999997</v>
      </c>
      <c r="L45">
        <v>653.15250000000003</v>
      </c>
      <c r="M45">
        <v>92</v>
      </c>
      <c r="N45">
        <v>118.125</v>
      </c>
      <c r="O45">
        <v>123.66562500000001</v>
      </c>
      <c r="P45">
        <v>139.3125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46.399079999999998</v>
      </c>
      <c r="X45">
        <v>147.515625</v>
      </c>
      <c r="Y45">
        <v>0</v>
      </c>
      <c r="Z45">
        <v>13.041600000000001</v>
      </c>
      <c r="AA45">
        <v>14.04936</v>
      </c>
      <c r="AB45">
        <v>13.17004</v>
      </c>
      <c r="AC45">
        <v>0</v>
      </c>
      <c r="AD45">
        <v>0</v>
      </c>
      <c r="AE45">
        <v>16.478852</v>
      </c>
      <c r="AF45">
        <v>8.8740000000000006</v>
      </c>
      <c r="AG45">
        <v>42.2928</v>
      </c>
      <c r="AH45">
        <v>0</v>
      </c>
      <c r="AI45">
        <v>0</v>
      </c>
      <c r="AJ45">
        <v>0</v>
      </c>
      <c r="AK45">
        <v>53.932499999999997</v>
      </c>
      <c r="AL45">
        <v>26.145</v>
      </c>
      <c r="AM45">
        <v>15.804048</v>
      </c>
      <c r="AN45">
        <v>0.66954999999999998</v>
      </c>
      <c r="AO45">
        <v>0</v>
      </c>
      <c r="AP45">
        <v>0.25619999999999998</v>
      </c>
      <c r="AQ45">
        <v>0</v>
      </c>
      <c r="AR45">
        <v>35.328000000000003</v>
      </c>
      <c r="AS45">
        <v>30.939599999999999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3011.9546140000002</v>
      </c>
    </row>
    <row r="46" spans="1:117">
      <c r="A46" t="s">
        <v>88</v>
      </c>
      <c r="B46">
        <v>0</v>
      </c>
      <c r="C46">
        <v>0</v>
      </c>
      <c r="D46">
        <v>42.734999999999999</v>
      </c>
      <c r="E46">
        <v>0</v>
      </c>
      <c r="F46">
        <v>0</v>
      </c>
      <c r="G46">
        <v>69.504000000000005</v>
      </c>
      <c r="H46">
        <v>0</v>
      </c>
      <c r="I46">
        <v>0</v>
      </c>
      <c r="J46">
        <v>89.872</v>
      </c>
      <c r="K46">
        <v>679.49316799999997</v>
      </c>
      <c r="L46">
        <v>653.15250000000003</v>
      </c>
      <c r="M46">
        <v>92</v>
      </c>
      <c r="N46">
        <v>118.125</v>
      </c>
      <c r="O46">
        <v>123.66562500000001</v>
      </c>
      <c r="P46">
        <v>139.3125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46.399079999999998</v>
      </c>
      <c r="X46">
        <v>147.515625</v>
      </c>
      <c r="Y46">
        <v>0</v>
      </c>
      <c r="Z46">
        <v>13.041600000000001</v>
      </c>
      <c r="AA46">
        <v>0</v>
      </c>
      <c r="AB46">
        <v>13.17004</v>
      </c>
      <c r="AC46">
        <v>0</v>
      </c>
      <c r="AD46">
        <v>0</v>
      </c>
      <c r="AE46">
        <v>16.478852</v>
      </c>
      <c r="AF46">
        <v>8.8740000000000006</v>
      </c>
      <c r="AG46">
        <v>42.2928</v>
      </c>
      <c r="AH46">
        <v>0</v>
      </c>
      <c r="AI46">
        <v>0</v>
      </c>
      <c r="AJ46">
        <v>0</v>
      </c>
      <c r="AK46">
        <v>53.932499999999997</v>
      </c>
      <c r="AL46">
        <v>26.145</v>
      </c>
      <c r="AM46">
        <v>15.804048</v>
      </c>
      <c r="AN46">
        <v>0.66954999999999998</v>
      </c>
      <c r="AO46">
        <v>0</v>
      </c>
      <c r="AP46">
        <v>0.25619999999999998</v>
      </c>
      <c r="AQ46">
        <v>0</v>
      </c>
      <c r="AR46">
        <v>35.328000000000003</v>
      </c>
      <c r="AS46">
        <v>30.939599999999999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2997.9052540000002</v>
      </c>
    </row>
    <row r="47" spans="1:117">
      <c r="A47" t="s">
        <v>89</v>
      </c>
      <c r="B47">
        <v>0</v>
      </c>
      <c r="C47">
        <v>0</v>
      </c>
      <c r="D47">
        <v>42.734999999999999</v>
      </c>
      <c r="E47">
        <v>0</v>
      </c>
      <c r="F47">
        <v>0</v>
      </c>
      <c r="G47">
        <v>69.504000000000005</v>
      </c>
      <c r="H47">
        <v>0</v>
      </c>
      <c r="I47">
        <v>0</v>
      </c>
      <c r="J47">
        <v>89.872</v>
      </c>
      <c r="K47">
        <v>679.49316799999997</v>
      </c>
      <c r="L47">
        <v>653.15250000000003</v>
      </c>
      <c r="M47">
        <v>92</v>
      </c>
      <c r="N47">
        <v>118.125</v>
      </c>
      <c r="O47">
        <v>123.66562500000001</v>
      </c>
      <c r="P47">
        <v>139.3125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46.399079999999998</v>
      </c>
      <c r="X47">
        <v>147.515625</v>
      </c>
      <c r="Y47">
        <v>0</v>
      </c>
      <c r="Z47">
        <v>13.041600000000001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42.2928</v>
      </c>
      <c r="AH47">
        <v>0</v>
      </c>
      <c r="AI47">
        <v>0</v>
      </c>
      <c r="AJ47">
        <v>0</v>
      </c>
      <c r="AK47">
        <v>53.932499999999997</v>
      </c>
      <c r="AL47">
        <v>26.145</v>
      </c>
      <c r="AM47">
        <v>15.804048</v>
      </c>
      <c r="AN47">
        <v>0.66954999999999998</v>
      </c>
      <c r="AO47">
        <v>0</v>
      </c>
      <c r="AP47">
        <v>0.25619999999999998</v>
      </c>
      <c r="AQ47">
        <v>0</v>
      </c>
      <c r="AR47">
        <v>35.328000000000003</v>
      </c>
      <c r="AS47">
        <v>30.939599999999999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2984.7352140000003</v>
      </c>
    </row>
    <row r="48" spans="1:117">
      <c r="A48" t="s">
        <v>90</v>
      </c>
      <c r="B48">
        <v>0</v>
      </c>
      <c r="C48">
        <v>0</v>
      </c>
      <c r="D48">
        <v>42.734999999999999</v>
      </c>
      <c r="E48">
        <v>0</v>
      </c>
      <c r="F48">
        <v>0</v>
      </c>
      <c r="G48">
        <v>69.504000000000005</v>
      </c>
      <c r="H48">
        <v>0</v>
      </c>
      <c r="I48">
        <v>0</v>
      </c>
      <c r="J48">
        <v>89.872</v>
      </c>
      <c r="K48">
        <v>679.49316799999997</v>
      </c>
      <c r="L48">
        <v>653.15250000000003</v>
      </c>
      <c r="M48">
        <v>92</v>
      </c>
      <c r="N48">
        <v>118.125</v>
      </c>
      <c r="O48">
        <v>123.66562500000001</v>
      </c>
      <c r="P48">
        <v>139.3125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46.399079999999998</v>
      </c>
      <c r="X48">
        <v>147.515625</v>
      </c>
      <c r="Y48">
        <v>0</v>
      </c>
      <c r="Z48">
        <v>13.041600000000001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42.2928</v>
      </c>
      <c r="AH48">
        <v>0</v>
      </c>
      <c r="AI48">
        <v>0</v>
      </c>
      <c r="AJ48">
        <v>0</v>
      </c>
      <c r="AK48">
        <v>53.932499999999997</v>
      </c>
      <c r="AL48">
        <v>26.145</v>
      </c>
      <c r="AM48">
        <v>15.804048</v>
      </c>
      <c r="AN48">
        <v>0.66954999999999998</v>
      </c>
      <c r="AO48">
        <v>0</v>
      </c>
      <c r="AP48">
        <v>0.25619999999999998</v>
      </c>
      <c r="AQ48">
        <v>0</v>
      </c>
      <c r="AR48">
        <v>35.328000000000003</v>
      </c>
      <c r="AS48">
        <v>30.939599999999999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2984.7352140000003</v>
      </c>
    </row>
    <row r="49" spans="1:117">
      <c r="A49" t="s">
        <v>91</v>
      </c>
      <c r="B49">
        <v>0</v>
      </c>
      <c r="C49">
        <v>0</v>
      </c>
      <c r="D49">
        <v>42.734999999999999</v>
      </c>
      <c r="E49">
        <v>0</v>
      </c>
      <c r="F49">
        <v>0</v>
      </c>
      <c r="G49">
        <v>69.504000000000005</v>
      </c>
      <c r="H49">
        <v>0</v>
      </c>
      <c r="I49">
        <v>0</v>
      </c>
      <c r="J49">
        <v>89.872</v>
      </c>
      <c r="K49">
        <v>679.49316799999997</v>
      </c>
      <c r="L49">
        <v>653.15250000000003</v>
      </c>
      <c r="M49">
        <v>92</v>
      </c>
      <c r="N49">
        <v>118.125</v>
      </c>
      <c r="O49">
        <v>123.66562500000001</v>
      </c>
      <c r="P49">
        <v>139.3125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46.399079999999998</v>
      </c>
      <c r="X49">
        <v>147.515625</v>
      </c>
      <c r="Y49">
        <v>0</v>
      </c>
      <c r="Z49">
        <v>13.041600000000001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42.2928</v>
      </c>
      <c r="AH49">
        <v>0</v>
      </c>
      <c r="AI49">
        <v>0</v>
      </c>
      <c r="AJ49">
        <v>0</v>
      </c>
      <c r="AK49">
        <v>53.932499999999997</v>
      </c>
      <c r="AL49">
        <v>26.145</v>
      </c>
      <c r="AM49">
        <v>15.804048</v>
      </c>
      <c r="AN49">
        <v>0.66954999999999998</v>
      </c>
      <c r="AO49">
        <v>0</v>
      </c>
      <c r="AP49">
        <v>0.25619999999999998</v>
      </c>
      <c r="AQ49">
        <v>0</v>
      </c>
      <c r="AR49">
        <v>35.328000000000003</v>
      </c>
      <c r="AS49">
        <v>30.939599999999999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2984.7352140000003</v>
      </c>
    </row>
    <row r="50" spans="1:117">
      <c r="A50" t="s">
        <v>92</v>
      </c>
      <c r="B50">
        <v>0</v>
      </c>
      <c r="C50">
        <v>0</v>
      </c>
      <c r="D50">
        <v>42.734999999999999</v>
      </c>
      <c r="E50">
        <v>0</v>
      </c>
      <c r="F50">
        <v>0</v>
      </c>
      <c r="G50">
        <v>69.504000000000005</v>
      </c>
      <c r="H50">
        <v>0</v>
      </c>
      <c r="I50">
        <v>0</v>
      </c>
      <c r="J50">
        <v>89.872</v>
      </c>
      <c r="K50">
        <v>679.49316799999997</v>
      </c>
      <c r="L50">
        <v>653.15250000000003</v>
      </c>
      <c r="M50">
        <v>92</v>
      </c>
      <c r="N50">
        <v>118.125</v>
      </c>
      <c r="O50">
        <v>123.66562500000001</v>
      </c>
      <c r="P50">
        <v>139.3125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46.399079999999998</v>
      </c>
      <c r="X50">
        <v>147.515625</v>
      </c>
      <c r="Y50">
        <v>0</v>
      </c>
      <c r="Z50">
        <v>13.041600000000001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42.2928</v>
      </c>
      <c r="AH50">
        <v>0</v>
      </c>
      <c r="AI50">
        <v>0</v>
      </c>
      <c r="AJ50">
        <v>0</v>
      </c>
      <c r="AK50">
        <v>53.932499999999997</v>
      </c>
      <c r="AL50">
        <v>26.145</v>
      </c>
      <c r="AM50">
        <v>15.804048</v>
      </c>
      <c r="AN50">
        <v>0.66954999999999998</v>
      </c>
      <c r="AO50">
        <v>0</v>
      </c>
      <c r="AP50">
        <v>0.25619999999999998</v>
      </c>
      <c r="AQ50">
        <v>0</v>
      </c>
      <c r="AR50">
        <v>35.328000000000003</v>
      </c>
      <c r="AS50">
        <v>30.939599999999999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2984.7352140000003</v>
      </c>
    </row>
    <row r="51" spans="1:117">
      <c r="A51" t="s">
        <v>93</v>
      </c>
      <c r="B51">
        <v>0</v>
      </c>
      <c r="C51">
        <v>0</v>
      </c>
      <c r="D51">
        <v>42.734999999999999</v>
      </c>
      <c r="E51">
        <v>0</v>
      </c>
      <c r="F51">
        <v>0</v>
      </c>
      <c r="G51">
        <v>69.504000000000005</v>
      </c>
      <c r="H51">
        <v>0</v>
      </c>
      <c r="I51">
        <v>0</v>
      </c>
      <c r="J51">
        <v>89.872</v>
      </c>
      <c r="K51">
        <v>679.49316799999997</v>
      </c>
      <c r="L51">
        <v>653.15250000000003</v>
      </c>
      <c r="M51">
        <v>92</v>
      </c>
      <c r="N51">
        <v>118.125</v>
      </c>
      <c r="O51">
        <v>123.66562500000001</v>
      </c>
      <c r="P51">
        <v>139.3125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46.399079999999998</v>
      </c>
      <c r="X51">
        <v>147.515625</v>
      </c>
      <c r="Y51">
        <v>0</v>
      </c>
      <c r="Z51">
        <v>13.041600000000001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42.2928</v>
      </c>
      <c r="AH51">
        <v>0</v>
      </c>
      <c r="AI51">
        <v>0</v>
      </c>
      <c r="AJ51">
        <v>0</v>
      </c>
      <c r="AK51">
        <v>53.932499999999997</v>
      </c>
      <c r="AL51">
        <v>26.145</v>
      </c>
      <c r="AM51">
        <v>15.804048</v>
      </c>
      <c r="AN51">
        <v>0.66954999999999998</v>
      </c>
      <c r="AO51">
        <v>0</v>
      </c>
      <c r="AP51">
        <v>0.25619999999999998</v>
      </c>
      <c r="AQ51">
        <v>0</v>
      </c>
      <c r="AR51">
        <v>35.328000000000003</v>
      </c>
      <c r="AS51">
        <v>30.939599999999999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2968.2563620000001</v>
      </c>
    </row>
    <row r="52" spans="1:117">
      <c r="A52" t="s">
        <v>94</v>
      </c>
      <c r="B52">
        <v>0</v>
      </c>
      <c r="C52">
        <v>0</v>
      </c>
      <c r="D52">
        <v>42.734999999999999</v>
      </c>
      <c r="E52">
        <v>0</v>
      </c>
      <c r="F52">
        <v>0</v>
      </c>
      <c r="G52">
        <v>69.504000000000005</v>
      </c>
      <c r="H52">
        <v>0</v>
      </c>
      <c r="I52">
        <v>0</v>
      </c>
      <c r="J52">
        <v>89.872</v>
      </c>
      <c r="K52">
        <v>679.49316799999997</v>
      </c>
      <c r="L52">
        <v>653.15250000000003</v>
      </c>
      <c r="M52">
        <v>92</v>
      </c>
      <c r="N52">
        <v>118.125</v>
      </c>
      <c r="O52">
        <v>123.66562500000001</v>
      </c>
      <c r="P52">
        <v>139.3125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46.399079999999998</v>
      </c>
      <c r="X52">
        <v>147.515625</v>
      </c>
      <c r="Y52">
        <v>0</v>
      </c>
      <c r="Z52">
        <v>13.041600000000001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42.2928</v>
      </c>
      <c r="AH52">
        <v>0</v>
      </c>
      <c r="AI52">
        <v>0</v>
      </c>
      <c r="AJ52">
        <v>0</v>
      </c>
      <c r="AK52">
        <v>53.932499999999997</v>
      </c>
      <c r="AL52">
        <v>26.145</v>
      </c>
      <c r="AM52">
        <v>15.804048</v>
      </c>
      <c r="AN52">
        <v>0.66954999999999998</v>
      </c>
      <c r="AO52">
        <v>0</v>
      </c>
      <c r="AP52">
        <v>0.25619999999999998</v>
      </c>
      <c r="AQ52">
        <v>0</v>
      </c>
      <c r="AR52">
        <v>35.328000000000003</v>
      </c>
      <c r="AS52">
        <v>30.939599999999999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2968.2563620000001</v>
      </c>
    </row>
    <row r="53" spans="1:117">
      <c r="A53" t="s">
        <v>95</v>
      </c>
      <c r="B53">
        <v>0</v>
      </c>
      <c r="C53">
        <v>0</v>
      </c>
      <c r="D53">
        <v>42.734999999999999</v>
      </c>
      <c r="E53">
        <v>0</v>
      </c>
      <c r="F53">
        <v>0</v>
      </c>
      <c r="G53">
        <v>69.504000000000005</v>
      </c>
      <c r="H53">
        <v>0</v>
      </c>
      <c r="I53">
        <v>0</v>
      </c>
      <c r="J53">
        <v>89.872</v>
      </c>
      <c r="K53">
        <v>679.49316799999997</v>
      </c>
      <c r="L53">
        <v>653.15250000000003</v>
      </c>
      <c r="M53">
        <v>92</v>
      </c>
      <c r="N53">
        <v>118.125</v>
      </c>
      <c r="O53">
        <v>123.66562500000001</v>
      </c>
      <c r="P53">
        <v>139.3125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46.399079999999998</v>
      </c>
      <c r="X53">
        <v>147.515625</v>
      </c>
      <c r="Y53">
        <v>0</v>
      </c>
      <c r="Z53">
        <v>13.041600000000001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42.2928</v>
      </c>
      <c r="AH53">
        <v>0</v>
      </c>
      <c r="AI53">
        <v>0</v>
      </c>
      <c r="AJ53">
        <v>0</v>
      </c>
      <c r="AK53">
        <v>53.932499999999997</v>
      </c>
      <c r="AL53">
        <v>26.145</v>
      </c>
      <c r="AM53">
        <v>15.804048</v>
      </c>
      <c r="AN53">
        <v>0.66954999999999998</v>
      </c>
      <c r="AO53">
        <v>0</v>
      </c>
      <c r="AP53">
        <v>0.25619999999999998</v>
      </c>
      <c r="AQ53">
        <v>0</v>
      </c>
      <c r="AR53">
        <v>40.847999999999999</v>
      </c>
      <c r="AS53">
        <v>30.939599999999999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2973.7763620000001</v>
      </c>
    </row>
    <row r="54" spans="1:117">
      <c r="A54" t="s">
        <v>96</v>
      </c>
      <c r="B54">
        <v>0</v>
      </c>
      <c r="C54">
        <v>0</v>
      </c>
      <c r="D54">
        <v>42.734999999999999</v>
      </c>
      <c r="E54">
        <v>0</v>
      </c>
      <c r="F54">
        <v>0</v>
      </c>
      <c r="G54">
        <v>69.504000000000005</v>
      </c>
      <c r="H54">
        <v>0</v>
      </c>
      <c r="I54">
        <v>0</v>
      </c>
      <c r="J54">
        <v>89.872</v>
      </c>
      <c r="K54">
        <v>679.49316799999997</v>
      </c>
      <c r="L54">
        <v>653.15250000000003</v>
      </c>
      <c r="M54">
        <v>92</v>
      </c>
      <c r="N54">
        <v>118.125</v>
      </c>
      <c r="O54">
        <v>123.66562500000001</v>
      </c>
      <c r="P54">
        <v>139.3125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46.399079999999998</v>
      </c>
      <c r="X54">
        <v>147.515625</v>
      </c>
      <c r="Y54">
        <v>0</v>
      </c>
      <c r="Z54">
        <v>13.041600000000001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42.2928</v>
      </c>
      <c r="AH54">
        <v>0</v>
      </c>
      <c r="AI54">
        <v>0</v>
      </c>
      <c r="AJ54">
        <v>0</v>
      </c>
      <c r="AK54">
        <v>53.932499999999997</v>
      </c>
      <c r="AL54">
        <v>26.145</v>
      </c>
      <c r="AM54">
        <v>15.804048</v>
      </c>
      <c r="AN54">
        <v>0.66954999999999998</v>
      </c>
      <c r="AO54">
        <v>0</v>
      </c>
      <c r="AP54">
        <v>0.25619999999999998</v>
      </c>
      <c r="AQ54">
        <v>0</v>
      </c>
      <c r="AR54">
        <v>40.847999999999999</v>
      </c>
      <c r="AS54">
        <v>30.939599999999999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2973.7763620000001</v>
      </c>
    </row>
    <row r="55" spans="1:117">
      <c r="A55" t="s">
        <v>97</v>
      </c>
      <c r="B55">
        <v>0</v>
      </c>
      <c r="C55">
        <v>0</v>
      </c>
      <c r="D55">
        <v>42.734999999999999</v>
      </c>
      <c r="E55">
        <v>0</v>
      </c>
      <c r="F55">
        <v>0</v>
      </c>
      <c r="G55">
        <v>69.504000000000005</v>
      </c>
      <c r="H55">
        <v>0</v>
      </c>
      <c r="I55">
        <v>0</v>
      </c>
      <c r="J55">
        <v>89.872</v>
      </c>
      <c r="K55">
        <v>679.49316799999997</v>
      </c>
      <c r="L55">
        <v>653.15250000000003</v>
      </c>
      <c r="M55">
        <v>92</v>
      </c>
      <c r="N55">
        <v>118.125</v>
      </c>
      <c r="O55">
        <v>123.66562500000001</v>
      </c>
      <c r="P55">
        <v>139.3125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46.399079999999998</v>
      </c>
      <c r="X55">
        <v>147.515625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42.2928</v>
      </c>
      <c r="AH55">
        <v>0</v>
      </c>
      <c r="AI55">
        <v>0</v>
      </c>
      <c r="AJ55">
        <v>0</v>
      </c>
      <c r="AK55">
        <v>53.932499999999997</v>
      </c>
      <c r="AL55">
        <v>26.145</v>
      </c>
      <c r="AM55">
        <v>15.804048</v>
      </c>
      <c r="AN55">
        <v>0.66954999999999998</v>
      </c>
      <c r="AO55">
        <v>0</v>
      </c>
      <c r="AP55">
        <v>0.25619999999999998</v>
      </c>
      <c r="AQ55">
        <v>0</v>
      </c>
      <c r="AR55">
        <v>35.328000000000003</v>
      </c>
      <c r="AS55">
        <v>30.939599999999999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2968.2563620000001</v>
      </c>
    </row>
    <row r="56" spans="1:117">
      <c r="A56" t="s">
        <v>98</v>
      </c>
      <c r="B56">
        <v>0</v>
      </c>
      <c r="C56">
        <v>0</v>
      </c>
      <c r="D56">
        <v>42.734999999999999</v>
      </c>
      <c r="E56">
        <v>0</v>
      </c>
      <c r="F56">
        <v>0</v>
      </c>
      <c r="G56">
        <v>69.504000000000005</v>
      </c>
      <c r="H56">
        <v>0</v>
      </c>
      <c r="I56">
        <v>0</v>
      </c>
      <c r="J56">
        <v>89.872</v>
      </c>
      <c r="K56">
        <v>679.49316799999997</v>
      </c>
      <c r="L56">
        <v>653.15250000000003</v>
      </c>
      <c r="M56">
        <v>92</v>
      </c>
      <c r="N56">
        <v>118.125</v>
      </c>
      <c r="O56">
        <v>123.66562500000001</v>
      </c>
      <c r="P56">
        <v>139.3125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46.399079999999998</v>
      </c>
      <c r="X56">
        <v>147.515625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42.2928</v>
      </c>
      <c r="AH56">
        <v>0</v>
      </c>
      <c r="AI56">
        <v>0</v>
      </c>
      <c r="AJ56">
        <v>0</v>
      </c>
      <c r="AK56">
        <v>53.932499999999997</v>
      </c>
      <c r="AL56">
        <v>26.145</v>
      </c>
      <c r="AM56">
        <v>15.804048</v>
      </c>
      <c r="AN56">
        <v>0.66954999999999998</v>
      </c>
      <c r="AO56">
        <v>0</v>
      </c>
      <c r="AP56">
        <v>0.25619999999999998</v>
      </c>
      <c r="AQ56">
        <v>0</v>
      </c>
      <c r="AR56">
        <v>35.328000000000003</v>
      </c>
      <c r="AS56">
        <v>30.939599999999999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2968.2563620000001</v>
      </c>
    </row>
    <row r="57" spans="1:117">
      <c r="A57" t="s">
        <v>99</v>
      </c>
      <c r="B57">
        <v>0</v>
      </c>
      <c r="C57">
        <v>0</v>
      </c>
      <c r="D57">
        <v>42.734999999999999</v>
      </c>
      <c r="E57">
        <v>0</v>
      </c>
      <c r="F57">
        <v>0</v>
      </c>
      <c r="G57">
        <v>69.504000000000005</v>
      </c>
      <c r="H57">
        <v>0</v>
      </c>
      <c r="I57">
        <v>0</v>
      </c>
      <c r="J57">
        <v>89.872</v>
      </c>
      <c r="K57">
        <v>679.49316799999997</v>
      </c>
      <c r="L57">
        <v>653.15250000000003</v>
      </c>
      <c r="M57">
        <v>92</v>
      </c>
      <c r="N57">
        <v>118.125</v>
      </c>
      <c r="O57">
        <v>123.66562500000001</v>
      </c>
      <c r="P57">
        <v>139.3125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46.399079999999998</v>
      </c>
      <c r="X57">
        <v>147.515625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42.2928</v>
      </c>
      <c r="AH57">
        <v>0</v>
      </c>
      <c r="AI57">
        <v>0</v>
      </c>
      <c r="AJ57">
        <v>0</v>
      </c>
      <c r="AK57">
        <v>53.932499999999997</v>
      </c>
      <c r="AL57">
        <v>26.145</v>
      </c>
      <c r="AM57">
        <v>15.804048</v>
      </c>
      <c r="AN57">
        <v>0.66954999999999998</v>
      </c>
      <c r="AO57">
        <v>0</v>
      </c>
      <c r="AP57">
        <v>0.25619999999999998</v>
      </c>
      <c r="AQ57">
        <v>0</v>
      </c>
      <c r="AR57">
        <v>35.328000000000003</v>
      </c>
      <c r="AS57">
        <v>30.939599999999999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2968.2563620000001</v>
      </c>
    </row>
    <row r="58" spans="1:117">
      <c r="A58" t="s">
        <v>100</v>
      </c>
      <c r="B58">
        <v>0</v>
      </c>
      <c r="C58">
        <v>0</v>
      </c>
      <c r="D58">
        <v>42.734999999999999</v>
      </c>
      <c r="E58">
        <v>0</v>
      </c>
      <c r="F58">
        <v>0</v>
      </c>
      <c r="G58">
        <v>69.504000000000005</v>
      </c>
      <c r="H58">
        <v>0</v>
      </c>
      <c r="I58">
        <v>0</v>
      </c>
      <c r="J58">
        <v>89.872</v>
      </c>
      <c r="K58">
        <v>679.49316799999997</v>
      </c>
      <c r="L58">
        <v>653.15250000000003</v>
      </c>
      <c r="M58">
        <v>92</v>
      </c>
      <c r="N58">
        <v>118.125</v>
      </c>
      <c r="O58">
        <v>123.66562500000001</v>
      </c>
      <c r="P58">
        <v>139.3125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46.399079999999998</v>
      </c>
      <c r="X58">
        <v>147.515625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42.2928</v>
      </c>
      <c r="AH58">
        <v>0</v>
      </c>
      <c r="AI58">
        <v>0</v>
      </c>
      <c r="AJ58">
        <v>0</v>
      </c>
      <c r="AK58">
        <v>53.932499999999997</v>
      </c>
      <c r="AL58">
        <v>26.145</v>
      </c>
      <c r="AM58">
        <v>15.804048</v>
      </c>
      <c r="AN58">
        <v>0.66954999999999998</v>
      </c>
      <c r="AO58">
        <v>0</v>
      </c>
      <c r="AP58">
        <v>0.25619999999999998</v>
      </c>
      <c r="AQ58">
        <v>0</v>
      </c>
      <c r="AR58">
        <v>35.328000000000003</v>
      </c>
      <c r="AS58">
        <v>30.939599999999999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2968.2563620000001</v>
      </c>
    </row>
    <row r="59" spans="1:117">
      <c r="A59" t="s">
        <v>101</v>
      </c>
      <c r="B59">
        <v>0</v>
      </c>
      <c r="C59">
        <v>0</v>
      </c>
      <c r="D59">
        <v>42.734999999999999</v>
      </c>
      <c r="E59">
        <v>0</v>
      </c>
      <c r="F59">
        <v>0</v>
      </c>
      <c r="G59">
        <v>69.504000000000005</v>
      </c>
      <c r="H59">
        <v>0</v>
      </c>
      <c r="I59">
        <v>0</v>
      </c>
      <c r="J59">
        <v>89.872</v>
      </c>
      <c r="K59">
        <v>679.49316799999997</v>
      </c>
      <c r="L59">
        <v>653.15250000000003</v>
      </c>
      <c r="M59">
        <v>92</v>
      </c>
      <c r="N59">
        <v>118.125</v>
      </c>
      <c r="O59">
        <v>123.66562500000001</v>
      </c>
      <c r="P59">
        <v>139.3125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46.399079999999998</v>
      </c>
      <c r="X59">
        <v>147.515625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42.2928</v>
      </c>
      <c r="AH59">
        <v>0</v>
      </c>
      <c r="AI59">
        <v>0</v>
      </c>
      <c r="AJ59">
        <v>0</v>
      </c>
      <c r="AK59">
        <v>53.932499999999997</v>
      </c>
      <c r="AL59">
        <v>26.145</v>
      </c>
      <c r="AM59">
        <v>15.804048</v>
      </c>
      <c r="AN59">
        <v>0.66954999999999998</v>
      </c>
      <c r="AO59">
        <v>0</v>
      </c>
      <c r="AP59">
        <v>0.25619999999999998</v>
      </c>
      <c r="AQ59">
        <v>12.032999999999999</v>
      </c>
      <c r="AR59">
        <v>35.328000000000003</v>
      </c>
      <c r="AS59">
        <v>30.939599999999999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2973.7685619999997</v>
      </c>
    </row>
    <row r="60" spans="1:117">
      <c r="A60" t="s">
        <v>102</v>
      </c>
      <c r="B60">
        <v>0</v>
      </c>
      <c r="C60">
        <v>0</v>
      </c>
      <c r="D60">
        <v>42.734999999999999</v>
      </c>
      <c r="E60">
        <v>0</v>
      </c>
      <c r="F60">
        <v>0</v>
      </c>
      <c r="G60">
        <v>69.504000000000005</v>
      </c>
      <c r="H60">
        <v>0</v>
      </c>
      <c r="I60">
        <v>0</v>
      </c>
      <c r="J60">
        <v>89.872</v>
      </c>
      <c r="K60">
        <v>679.49316799999997</v>
      </c>
      <c r="L60">
        <v>653.15250000000003</v>
      </c>
      <c r="M60">
        <v>92</v>
      </c>
      <c r="N60">
        <v>118.125</v>
      </c>
      <c r="O60">
        <v>123.66562500000001</v>
      </c>
      <c r="P60">
        <v>139.3125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46.399079999999998</v>
      </c>
      <c r="X60">
        <v>147.515625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42.2928</v>
      </c>
      <c r="AH60">
        <v>0</v>
      </c>
      <c r="AI60">
        <v>0</v>
      </c>
      <c r="AJ60">
        <v>0</v>
      </c>
      <c r="AK60">
        <v>53.932499999999997</v>
      </c>
      <c r="AL60">
        <v>26.145</v>
      </c>
      <c r="AM60">
        <v>15.804048</v>
      </c>
      <c r="AN60">
        <v>0.66954999999999998</v>
      </c>
      <c r="AO60">
        <v>0</v>
      </c>
      <c r="AP60">
        <v>0.25619999999999998</v>
      </c>
      <c r="AQ60">
        <v>12.032999999999999</v>
      </c>
      <c r="AR60">
        <v>35.328000000000003</v>
      </c>
      <c r="AS60">
        <v>30.939599999999999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2973.7685619999997</v>
      </c>
    </row>
    <row r="61" spans="1:117">
      <c r="A61" t="s">
        <v>103</v>
      </c>
      <c r="B61">
        <v>0</v>
      </c>
      <c r="C61">
        <v>0</v>
      </c>
      <c r="D61">
        <v>42.734999999999999</v>
      </c>
      <c r="E61">
        <v>0</v>
      </c>
      <c r="F61">
        <v>0</v>
      </c>
      <c r="G61">
        <v>69.504000000000005</v>
      </c>
      <c r="H61">
        <v>0</v>
      </c>
      <c r="I61">
        <v>0</v>
      </c>
      <c r="J61">
        <v>89.872</v>
      </c>
      <c r="K61">
        <v>679.49316799999997</v>
      </c>
      <c r="L61">
        <v>653.15250000000003</v>
      </c>
      <c r="M61">
        <v>92</v>
      </c>
      <c r="N61">
        <v>118.125</v>
      </c>
      <c r="O61">
        <v>123.66562500000001</v>
      </c>
      <c r="P61">
        <v>139.3125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46.399079999999998</v>
      </c>
      <c r="X61">
        <v>147.515625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42.2928</v>
      </c>
      <c r="AH61">
        <v>0</v>
      </c>
      <c r="AI61">
        <v>0</v>
      </c>
      <c r="AJ61">
        <v>0</v>
      </c>
      <c r="AK61">
        <v>53.932499999999997</v>
      </c>
      <c r="AL61">
        <v>26.145</v>
      </c>
      <c r="AM61">
        <v>15.804048</v>
      </c>
      <c r="AN61">
        <v>0.66954999999999998</v>
      </c>
      <c r="AO61">
        <v>0</v>
      </c>
      <c r="AP61">
        <v>0.25619999999999998</v>
      </c>
      <c r="AQ61">
        <v>24.065999999999999</v>
      </c>
      <c r="AR61">
        <v>35.328000000000003</v>
      </c>
      <c r="AS61">
        <v>30.939599999999999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2985.8015619999996</v>
      </c>
    </row>
    <row r="62" spans="1:117">
      <c r="A62" t="s">
        <v>104</v>
      </c>
      <c r="B62">
        <v>0</v>
      </c>
      <c r="C62">
        <v>0</v>
      </c>
      <c r="D62">
        <v>42.734999999999999</v>
      </c>
      <c r="E62">
        <v>0</v>
      </c>
      <c r="F62">
        <v>0</v>
      </c>
      <c r="G62">
        <v>69.504000000000005</v>
      </c>
      <c r="H62">
        <v>0</v>
      </c>
      <c r="I62">
        <v>0</v>
      </c>
      <c r="J62">
        <v>89.872</v>
      </c>
      <c r="K62">
        <v>679.49316799999997</v>
      </c>
      <c r="L62">
        <v>653.15250000000003</v>
      </c>
      <c r="M62">
        <v>92</v>
      </c>
      <c r="N62">
        <v>118.125</v>
      </c>
      <c r="O62">
        <v>123.66562500000001</v>
      </c>
      <c r="P62">
        <v>139.3125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46.399079999999998</v>
      </c>
      <c r="X62">
        <v>147.515625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42.2928</v>
      </c>
      <c r="AH62">
        <v>0</v>
      </c>
      <c r="AI62">
        <v>0</v>
      </c>
      <c r="AJ62">
        <v>0</v>
      </c>
      <c r="AK62">
        <v>53.932499999999997</v>
      </c>
      <c r="AL62">
        <v>26.145</v>
      </c>
      <c r="AM62">
        <v>15.804048</v>
      </c>
      <c r="AN62">
        <v>0.66954999999999998</v>
      </c>
      <c r="AO62">
        <v>0</v>
      </c>
      <c r="AP62">
        <v>0.25619999999999998</v>
      </c>
      <c r="AQ62">
        <v>24.065999999999999</v>
      </c>
      <c r="AR62">
        <v>35.328000000000003</v>
      </c>
      <c r="AS62">
        <v>30.939599999999999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2985.8015619999996</v>
      </c>
    </row>
    <row r="63" spans="1:117">
      <c r="A63" t="s">
        <v>105</v>
      </c>
      <c r="B63">
        <v>0</v>
      </c>
      <c r="C63">
        <v>0</v>
      </c>
      <c r="D63">
        <v>42.734999999999999</v>
      </c>
      <c r="E63">
        <v>0</v>
      </c>
      <c r="F63">
        <v>0</v>
      </c>
      <c r="G63">
        <v>69.504000000000005</v>
      </c>
      <c r="H63">
        <v>0</v>
      </c>
      <c r="I63">
        <v>0</v>
      </c>
      <c r="J63">
        <v>89.872</v>
      </c>
      <c r="K63">
        <v>679.49316799999997</v>
      </c>
      <c r="L63">
        <v>653.15250000000003</v>
      </c>
      <c r="M63">
        <v>92</v>
      </c>
      <c r="N63">
        <v>118.125</v>
      </c>
      <c r="O63">
        <v>123.66562500000001</v>
      </c>
      <c r="P63">
        <v>139.3125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46.399079999999998</v>
      </c>
      <c r="X63">
        <v>125.88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42.2928</v>
      </c>
      <c r="AH63">
        <v>18.940000000000001</v>
      </c>
      <c r="AI63">
        <v>0</v>
      </c>
      <c r="AJ63">
        <v>0</v>
      </c>
      <c r="AK63">
        <v>53.932499999999997</v>
      </c>
      <c r="AL63">
        <v>40.088999999999999</v>
      </c>
      <c r="AM63">
        <v>15.804048</v>
      </c>
      <c r="AN63">
        <v>0.66954999999999998</v>
      </c>
      <c r="AO63">
        <v>0</v>
      </c>
      <c r="AP63">
        <v>0.25619999999999998</v>
      </c>
      <c r="AQ63">
        <v>24.065999999999999</v>
      </c>
      <c r="AR63">
        <v>35.328000000000003</v>
      </c>
      <c r="AS63">
        <v>30.939599999999999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2997.0499369999998</v>
      </c>
    </row>
    <row r="64" spans="1:117">
      <c r="A64" t="s">
        <v>106</v>
      </c>
      <c r="B64">
        <v>0</v>
      </c>
      <c r="C64">
        <v>0</v>
      </c>
      <c r="D64">
        <v>42.734999999999999</v>
      </c>
      <c r="E64">
        <v>0</v>
      </c>
      <c r="F64">
        <v>0</v>
      </c>
      <c r="G64">
        <v>69.504000000000005</v>
      </c>
      <c r="H64">
        <v>0</v>
      </c>
      <c r="I64">
        <v>0</v>
      </c>
      <c r="J64">
        <v>89.872</v>
      </c>
      <c r="K64">
        <v>679.49316799999997</v>
      </c>
      <c r="L64">
        <v>653.15250000000003</v>
      </c>
      <c r="M64">
        <v>92</v>
      </c>
      <c r="N64">
        <v>118.125</v>
      </c>
      <c r="O64">
        <v>123.66562500000001</v>
      </c>
      <c r="P64">
        <v>139.3125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46.399079999999998</v>
      </c>
      <c r="X64">
        <v>125.88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42.2928</v>
      </c>
      <c r="AH64">
        <v>39.774000000000001</v>
      </c>
      <c r="AI64">
        <v>0</v>
      </c>
      <c r="AJ64">
        <v>0</v>
      </c>
      <c r="AK64">
        <v>53.932499999999997</v>
      </c>
      <c r="AL64">
        <v>40.088999999999999</v>
      </c>
      <c r="AM64">
        <v>15.804048</v>
      </c>
      <c r="AN64">
        <v>0.66954999999999998</v>
      </c>
      <c r="AO64">
        <v>0</v>
      </c>
      <c r="AP64">
        <v>0.25619999999999998</v>
      </c>
      <c r="AQ64">
        <v>24.065999999999999</v>
      </c>
      <c r="AR64">
        <v>35.328000000000003</v>
      </c>
      <c r="AS64">
        <v>30.939599999999999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3017.8839369999996</v>
      </c>
    </row>
    <row r="65" spans="1:117">
      <c r="A65" t="s">
        <v>107</v>
      </c>
      <c r="B65">
        <v>0</v>
      </c>
      <c r="C65">
        <v>0</v>
      </c>
      <c r="D65">
        <v>42.734999999999999</v>
      </c>
      <c r="E65">
        <v>0</v>
      </c>
      <c r="F65">
        <v>0</v>
      </c>
      <c r="G65">
        <v>69.504000000000005</v>
      </c>
      <c r="H65">
        <v>0</v>
      </c>
      <c r="I65">
        <v>0</v>
      </c>
      <c r="J65">
        <v>89.872</v>
      </c>
      <c r="K65">
        <v>679.49316799999997</v>
      </c>
      <c r="L65">
        <v>653.15250000000003</v>
      </c>
      <c r="M65">
        <v>92</v>
      </c>
      <c r="N65">
        <v>118.125</v>
      </c>
      <c r="O65">
        <v>123.66562500000001</v>
      </c>
      <c r="P65">
        <v>139.3125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46.399079999999998</v>
      </c>
      <c r="X65">
        <v>125.88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42.2928</v>
      </c>
      <c r="AH65">
        <v>60.607999999999997</v>
      </c>
      <c r="AI65">
        <v>0</v>
      </c>
      <c r="AJ65">
        <v>0</v>
      </c>
      <c r="AK65">
        <v>53.932499999999997</v>
      </c>
      <c r="AL65">
        <v>40.088999999999999</v>
      </c>
      <c r="AM65">
        <v>15.804048</v>
      </c>
      <c r="AN65">
        <v>0.66954999999999998</v>
      </c>
      <c r="AO65">
        <v>0</v>
      </c>
      <c r="AP65">
        <v>0.25619999999999998</v>
      </c>
      <c r="AQ65">
        <v>24.065999999999999</v>
      </c>
      <c r="AR65">
        <v>35.328000000000003</v>
      </c>
      <c r="AS65">
        <v>30.939599999999999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3038.7179369999999</v>
      </c>
    </row>
    <row r="66" spans="1:117">
      <c r="A66" t="s">
        <v>108</v>
      </c>
      <c r="B66">
        <v>0</v>
      </c>
      <c r="C66">
        <v>0</v>
      </c>
      <c r="D66">
        <v>42.734999999999999</v>
      </c>
      <c r="E66">
        <v>0</v>
      </c>
      <c r="F66">
        <v>0</v>
      </c>
      <c r="G66">
        <v>69.504000000000005</v>
      </c>
      <c r="H66">
        <v>0</v>
      </c>
      <c r="I66">
        <v>0</v>
      </c>
      <c r="J66">
        <v>89.872</v>
      </c>
      <c r="K66">
        <v>679.49316799999997</v>
      </c>
      <c r="L66">
        <v>653.15250000000003</v>
      </c>
      <c r="M66">
        <v>92</v>
      </c>
      <c r="N66">
        <v>118.125</v>
      </c>
      <c r="O66">
        <v>123.66562500000001</v>
      </c>
      <c r="P66">
        <v>139.3125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46.399079999999998</v>
      </c>
      <c r="X66">
        <v>125.88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42.2928</v>
      </c>
      <c r="AH66">
        <v>60.607999999999997</v>
      </c>
      <c r="AI66">
        <v>0</v>
      </c>
      <c r="AJ66">
        <v>0</v>
      </c>
      <c r="AK66">
        <v>53.932499999999997</v>
      </c>
      <c r="AL66">
        <v>40.088999999999999</v>
      </c>
      <c r="AM66">
        <v>15.804048</v>
      </c>
      <c r="AN66">
        <v>0.66954999999999998</v>
      </c>
      <c r="AO66">
        <v>0</v>
      </c>
      <c r="AP66">
        <v>0.25619999999999998</v>
      </c>
      <c r="AQ66">
        <v>24.065999999999999</v>
      </c>
      <c r="AR66">
        <v>35.328000000000003</v>
      </c>
      <c r="AS66">
        <v>30.939599999999999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3038.7179369999999</v>
      </c>
    </row>
    <row r="67" spans="1:117">
      <c r="A67" t="s">
        <v>109</v>
      </c>
      <c r="B67">
        <v>0</v>
      </c>
      <c r="C67">
        <v>0</v>
      </c>
      <c r="D67">
        <v>42.734999999999999</v>
      </c>
      <c r="E67">
        <v>0</v>
      </c>
      <c r="F67">
        <v>0</v>
      </c>
      <c r="G67">
        <v>69.504000000000005</v>
      </c>
      <c r="H67">
        <v>0</v>
      </c>
      <c r="I67">
        <v>0</v>
      </c>
      <c r="J67">
        <v>89.872</v>
      </c>
      <c r="K67">
        <v>679.49316799999997</v>
      </c>
      <c r="L67">
        <v>653.15250000000003</v>
      </c>
      <c r="M67">
        <v>92</v>
      </c>
      <c r="N67">
        <v>118.125</v>
      </c>
      <c r="O67">
        <v>123.66562500000001</v>
      </c>
      <c r="P67">
        <v>139.3125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46.399079999999998</v>
      </c>
      <c r="X67">
        <v>125.88</v>
      </c>
      <c r="Y67">
        <v>0</v>
      </c>
      <c r="Z67">
        <v>6.5208000000000004</v>
      </c>
      <c r="AA67">
        <v>14.04936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42.2928</v>
      </c>
      <c r="AH67">
        <v>60.607999999999997</v>
      </c>
      <c r="AI67">
        <v>0</v>
      </c>
      <c r="AJ67">
        <v>0</v>
      </c>
      <c r="AK67">
        <v>53.932499999999997</v>
      </c>
      <c r="AL67">
        <v>40.088999999999999</v>
      </c>
      <c r="AM67">
        <v>15.804048</v>
      </c>
      <c r="AN67">
        <v>0.66954999999999998</v>
      </c>
      <c r="AO67">
        <v>0</v>
      </c>
      <c r="AP67">
        <v>1.2809999999999999</v>
      </c>
      <c r="AQ67">
        <v>24.065999999999999</v>
      </c>
      <c r="AR67">
        <v>35.328000000000003</v>
      </c>
      <c r="AS67">
        <v>30.939599999999999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3053.792097</v>
      </c>
    </row>
    <row r="68" spans="1:117">
      <c r="A68" t="s">
        <v>110</v>
      </c>
      <c r="B68">
        <v>0</v>
      </c>
      <c r="C68">
        <v>0</v>
      </c>
      <c r="D68">
        <v>42.734999999999999</v>
      </c>
      <c r="E68">
        <v>0</v>
      </c>
      <c r="F68">
        <v>0</v>
      </c>
      <c r="G68">
        <v>69.504000000000005</v>
      </c>
      <c r="H68">
        <v>0</v>
      </c>
      <c r="I68">
        <v>0</v>
      </c>
      <c r="J68">
        <v>89.872</v>
      </c>
      <c r="K68">
        <v>679.49316799999997</v>
      </c>
      <c r="L68">
        <v>653.15250000000003</v>
      </c>
      <c r="M68">
        <v>92</v>
      </c>
      <c r="N68">
        <v>118.125</v>
      </c>
      <c r="O68">
        <v>123.66562500000001</v>
      </c>
      <c r="P68">
        <v>139.3125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46.399079999999998</v>
      </c>
      <c r="X68">
        <v>125.88</v>
      </c>
      <c r="Y68">
        <v>0</v>
      </c>
      <c r="Z68">
        <v>6.5208000000000004</v>
      </c>
      <c r="AA68">
        <v>14.04936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42.2928</v>
      </c>
      <c r="AH68">
        <v>60.607999999999997</v>
      </c>
      <c r="AI68">
        <v>0</v>
      </c>
      <c r="AJ68">
        <v>0</v>
      </c>
      <c r="AK68">
        <v>53.932499999999997</v>
      </c>
      <c r="AL68">
        <v>40.088999999999999</v>
      </c>
      <c r="AM68">
        <v>15.804048</v>
      </c>
      <c r="AN68">
        <v>0.66954999999999998</v>
      </c>
      <c r="AO68">
        <v>0</v>
      </c>
      <c r="AP68">
        <v>1.2809999999999999</v>
      </c>
      <c r="AQ68">
        <v>24.065999999999999</v>
      </c>
      <c r="AR68">
        <v>35.328000000000003</v>
      </c>
      <c r="AS68">
        <v>30.939599999999999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3070.2709490000002</v>
      </c>
    </row>
    <row r="69" spans="1:117">
      <c r="A69" t="s">
        <v>111</v>
      </c>
      <c r="B69">
        <v>0</v>
      </c>
      <c r="C69">
        <v>0</v>
      </c>
      <c r="D69">
        <v>42.734999999999999</v>
      </c>
      <c r="E69">
        <v>0</v>
      </c>
      <c r="F69">
        <v>0</v>
      </c>
      <c r="G69">
        <v>69.504000000000005</v>
      </c>
      <c r="H69">
        <v>0</v>
      </c>
      <c r="I69">
        <v>0</v>
      </c>
      <c r="J69">
        <v>89.872</v>
      </c>
      <c r="K69">
        <v>679.49316799999997</v>
      </c>
      <c r="L69">
        <v>653.15250000000003</v>
      </c>
      <c r="M69">
        <v>92</v>
      </c>
      <c r="N69">
        <v>118.125</v>
      </c>
      <c r="O69">
        <v>123.66562500000001</v>
      </c>
      <c r="P69">
        <v>139.3125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46.399079999999998</v>
      </c>
      <c r="X69">
        <v>125.88</v>
      </c>
      <c r="Y69">
        <v>0</v>
      </c>
      <c r="Z69">
        <v>1.1000000000000001</v>
      </c>
      <c r="AA69">
        <v>14.04936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42.2928</v>
      </c>
      <c r="AH69">
        <v>60.607999999999997</v>
      </c>
      <c r="AI69">
        <v>0</v>
      </c>
      <c r="AJ69">
        <v>0</v>
      </c>
      <c r="AK69">
        <v>53.932499999999997</v>
      </c>
      <c r="AL69">
        <v>26.145</v>
      </c>
      <c r="AM69">
        <v>15.804048</v>
      </c>
      <c r="AN69">
        <v>0.66954999999999998</v>
      </c>
      <c r="AO69">
        <v>0</v>
      </c>
      <c r="AP69">
        <v>1.2809999999999999</v>
      </c>
      <c r="AQ69">
        <v>36.098999999999997</v>
      </c>
      <c r="AR69">
        <v>35.328000000000003</v>
      </c>
      <c r="AS69">
        <v>30.939599999999999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3062.9391490000007</v>
      </c>
    </row>
    <row r="70" spans="1:117">
      <c r="A70" t="s">
        <v>112</v>
      </c>
      <c r="B70">
        <v>0</v>
      </c>
      <c r="C70">
        <v>0</v>
      </c>
      <c r="D70">
        <v>42.734999999999999</v>
      </c>
      <c r="E70">
        <v>0</v>
      </c>
      <c r="F70">
        <v>0</v>
      </c>
      <c r="G70">
        <v>69.504000000000005</v>
      </c>
      <c r="H70">
        <v>0</v>
      </c>
      <c r="I70">
        <v>0</v>
      </c>
      <c r="J70">
        <v>89.872</v>
      </c>
      <c r="K70">
        <v>679.49316799999997</v>
      </c>
      <c r="L70">
        <v>653.15250000000003</v>
      </c>
      <c r="M70">
        <v>92</v>
      </c>
      <c r="N70">
        <v>118.125</v>
      </c>
      <c r="O70">
        <v>123.66562500000001</v>
      </c>
      <c r="P70">
        <v>139.3125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46.399079999999998</v>
      </c>
      <c r="X70">
        <v>125.88</v>
      </c>
      <c r="Y70">
        <v>0</v>
      </c>
      <c r="Z70">
        <v>1.1000000000000001</v>
      </c>
      <c r="AA70">
        <v>14.04936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42.2928</v>
      </c>
      <c r="AH70">
        <v>60.607999999999997</v>
      </c>
      <c r="AI70">
        <v>0</v>
      </c>
      <c r="AJ70">
        <v>0</v>
      </c>
      <c r="AK70">
        <v>53.932499999999997</v>
      </c>
      <c r="AL70">
        <v>26.145</v>
      </c>
      <c r="AM70">
        <v>15.804048</v>
      </c>
      <c r="AN70">
        <v>0.66954999999999998</v>
      </c>
      <c r="AO70">
        <v>0</v>
      </c>
      <c r="AP70">
        <v>1.2809999999999999</v>
      </c>
      <c r="AQ70">
        <v>36.098999999999997</v>
      </c>
      <c r="AR70">
        <v>35.328000000000003</v>
      </c>
      <c r="AS70">
        <v>30.939599999999999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3062.9391490000007</v>
      </c>
    </row>
    <row r="71" spans="1:117">
      <c r="A71" t="s">
        <v>113</v>
      </c>
      <c r="B71">
        <v>0</v>
      </c>
      <c r="C71">
        <v>0</v>
      </c>
      <c r="D71">
        <v>42.734999999999999</v>
      </c>
      <c r="E71">
        <v>0</v>
      </c>
      <c r="F71">
        <v>0</v>
      </c>
      <c r="G71">
        <v>69.504000000000005</v>
      </c>
      <c r="H71">
        <v>0</v>
      </c>
      <c r="I71">
        <v>0</v>
      </c>
      <c r="J71">
        <v>89.872</v>
      </c>
      <c r="K71">
        <v>679.49316799999997</v>
      </c>
      <c r="L71">
        <v>653.15250000000003</v>
      </c>
      <c r="M71">
        <v>92</v>
      </c>
      <c r="N71">
        <v>118.125</v>
      </c>
      <c r="O71">
        <v>123.66562500000001</v>
      </c>
      <c r="P71">
        <v>139.3125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46.399079999999998</v>
      </c>
      <c r="X71">
        <v>125.88</v>
      </c>
      <c r="Y71">
        <v>0</v>
      </c>
      <c r="Z71">
        <v>1.1000000000000001</v>
      </c>
      <c r="AA71">
        <v>28.09872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42.2928</v>
      </c>
      <c r="AH71">
        <v>60.607999999999997</v>
      </c>
      <c r="AI71">
        <v>0</v>
      </c>
      <c r="AJ71">
        <v>0</v>
      </c>
      <c r="AK71">
        <v>53.932499999999997</v>
      </c>
      <c r="AL71">
        <v>26.145</v>
      </c>
      <c r="AM71">
        <v>15.804048</v>
      </c>
      <c r="AN71">
        <v>0.66954999999999998</v>
      </c>
      <c r="AO71">
        <v>0</v>
      </c>
      <c r="AP71">
        <v>1.2809999999999999</v>
      </c>
      <c r="AQ71">
        <v>48.131999999999998</v>
      </c>
      <c r="AR71">
        <v>35.328000000000003</v>
      </c>
      <c r="AS71">
        <v>30.939599999999999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3089.0215090000006</v>
      </c>
    </row>
    <row r="72" spans="1:117">
      <c r="A72" t="s">
        <v>114</v>
      </c>
      <c r="B72">
        <v>0</v>
      </c>
      <c r="C72">
        <v>0</v>
      </c>
      <c r="D72">
        <v>42.734999999999999</v>
      </c>
      <c r="E72">
        <v>0</v>
      </c>
      <c r="F72">
        <v>0</v>
      </c>
      <c r="G72">
        <v>69.504000000000005</v>
      </c>
      <c r="H72">
        <v>0</v>
      </c>
      <c r="I72">
        <v>0</v>
      </c>
      <c r="J72">
        <v>89.872</v>
      </c>
      <c r="K72">
        <v>679.49316799999997</v>
      </c>
      <c r="L72">
        <v>653.15250000000003</v>
      </c>
      <c r="M72">
        <v>92</v>
      </c>
      <c r="N72">
        <v>118.125</v>
      </c>
      <c r="O72">
        <v>123.66562500000001</v>
      </c>
      <c r="P72">
        <v>139.3125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46.399079999999998</v>
      </c>
      <c r="X72">
        <v>125.88</v>
      </c>
      <c r="Y72">
        <v>0</v>
      </c>
      <c r="Z72">
        <v>1.1000000000000001</v>
      </c>
      <c r="AA72">
        <v>28.09872</v>
      </c>
      <c r="AB72">
        <v>13.0634</v>
      </c>
      <c r="AC72">
        <v>9.6778399999999998</v>
      </c>
      <c r="AD72">
        <v>0</v>
      </c>
      <c r="AE72">
        <v>32.957704</v>
      </c>
      <c r="AF72">
        <v>16.762</v>
      </c>
      <c r="AG72">
        <v>42.2928</v>
      </c>
      <c r="AH72">
        <v>60.607999999999997</v>
      </c>
      <c r="AI72">
        <v>0</v>
      </c>
      <c r="AJ72">
        <v>0</v>
      </c>
      <c r="AK72">
        <v>53.932499999999997</v>
      </c>
      <c r="AL72">
        <v>26.145</v>
      </c>
      <c r="AM72">
        <v>15.804048</v>
      </c>
      <c r="AN72">
        <v>0.66954999999999998</v>
      </c>
      <c r="AO72">
        <v>0</v>
      </c>
      <c r="AP72">
        <v>1.2809999999999999</v>
      </c>
      <c r="AQ72">
        <v>48.131999999999998</v>
      </c>
      <c r="AR72">
        <v>35.328000000000003</v>
      </c>
      <c r="AS72">
        <v>30.939599999999999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3136.1296010000005</v>
      </c>
    </row>
    <row r="73" spans="1:117">
      <c r="A73" t="s">
        <v>115</v>
      </c>
      <c r="B73">
        <v>0</v>
      </c>
      <c r="C73">
        <v>0</v>
      </c>
      <c r="D73">
        <v>43.155000000000001</v>
      </c>
      <c r="E73">
        <v>0</v>
      </c>
      <c r="F73">
        <v>0</v>
      </c>
      <c r="G73">
        <v>69.504000000000005</v>
      </c>
      <c r="H73">
        <v>0</v>
      </c>
      <c r="I73">
        <v>0</v>
      </c>
      <c r="J73">
        <v>89.872</v>
      </c>
      <c r="K73">
        <v>679.49316799999997</v>
      </c>
      <c r="L73">
        <v>653.15250000000003</v>
      </c>
      <c r="M73">
        <v>92</v>
      </c>
      <c r="N73">
        <v>118.125</v>
      </c>
      <c r="O73">
        <v>123.66562500000001</v>
      </c>
      <c r="P73">
        <v>139.3125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46.399079999999998</v>
      </c>
      <c r="X73">
        <v>125.88</v>
      </c>
      <c r="Y73">
        <v>0</v>
      </c>
      <c r="Z73">
        <v>6.5208000000000004</v>
      </c>
      <c r="AA73">
        <v>42.14808</v>
      </c>
      <c r="AB73">
        <v>26.34008</v>
      </c>
      <c r="AC73">
        <v>19.35568</v>
      </c>
      <c r="AD73">
        <v>9.1149000000000004</v>
      </c>
      <c r="AE73">
        <v>32.957704</v>
      </c>
      <c r="AF73">
        <v>25.143000000000001</v>
      </c>
      <c r="AG73">
        <v>42.2928</v>
      </c>
      <c r="AH73">
        <v>88.639200000000002</v>
      </c>
      <c r="AI73">
        <v>0</v>
      </c>
      <c r="AJ73">
        <v>0</v>
      </c>
      <c r="AK73">
        <v>53.932499999999997</v>
      </c>
      <c r="AL73">
        <v>27.888000000000002</v>
      </c>
      <c r="AM73">
        <v>15.804048</v>
      </c>
      <c r="AN73">
        <v>0.66954999999999998</v>
      </c>
      <c r="AO73">
        <v>0</v>
      </c>
      <c r="AP73">
        <v>1.2809999999999999</v>
      </c>
      <c r="AQ73">
        <v>48.131999999999998</v>
      </c>
      <c r="AR73">
        <v>35.328000000000003</v>
      </c>
      <c r="AS73">
        <v>30.939599999999999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3226.2443810000004</v>
      </c>
    </row>
    <row r="74" spans="1:117">
      <c r="A74" t="s">
        <v>116</v>
      </c>
      <c r="B74">
        <v>0</v>
      </c>
      <c r="C74">
        <v>0</v>
      </c>
      <c r="D74">
        <v>43.155000000000001</v>
      </c>
      <c r="E74">
        <v>0</v>
      </c>
      <c r="F74">
        <v>0</v>
      </c>
      <c r="G74">
        <v>69.504000000000005</v>
      </c>
      <c r="H74">
        <v>0</v>
      </c>
      <c r="I74">
        <v>0</v>
      </c>
      <c r="J74">
        <v>89.872</v>
      </c>
      <c r="K74">
        <v>679.49316799999997</v>
      </c>
      <c r="L74">
        <v>653.15250000000003</v>
      </c>
      <c r="M74">
        <v>92</v>
      </c>
      <c r="N74">
        <v>118.125</v>
      </c>
      <c r="O74">
        <v>123.66562500000001</v>
      </c>
      <c r="P74">
        <v>139.3125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46.399079999999998</v>
      </c>
      <c r="X74">
        <v>125.88</v>
      </c>
      <c r="Y74">
        <v>0</v>
      </c>
      <c r="Z74">
        <v>19.5624</v>
      </c>
      <c r="AA74">
        <v>42.14808</v>
      </c>
      <c r="AB74">
        <v>39.510120000000001</v>
      </c>
      <c r="AC74">
        <v>19.35568</v>
      </c>
      <c r="AD74">
        <v>18.229800000000001</v>
      </c>
      <c r="AE74">
        <v>32.957704</v>
      </c>
      <c r="AF74">
        <v>33.524000000000001</v>
      </c>
      <c r="AG74">
        <v>42.2928</v>
      </c>
      <c r="AH74">
        <v>93.563599999999994</v>
      </c>
      <c r="AI74">
        <v>0</v>
      </c>
      <c r="AJ74">
        <v>0</v>
      </c>
      <c r="AK74">
        <v>53.932499999999997</v>
      </c>
      <c r="AL74">
        <v>79.376220000000004</v>
      </c>
      <c r="AM74">
        <v>15.804048</v>
      </c>
      <c r="AN74">
        <v>0.66954999999999998</v>
      </c>
      <c r="AO74">
        <v>0</v>
      </c>
      <c r="AP74">
        <v>1.2809999999999999</v>
      </c>
      <c r="AQ74">
        <v>48.131999999999998</v>
      </c>
      <c r="AR74">
        <v>35.328000000000003</v>
      </c>
      <c r="AS74">
        <v>30.939599999999999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3326.3645410000004</v>
      </c>
    </row>
    <row r="75" spans="1:117">
      <c r="A75" t="s">
        <v>117</v>
      </c>
      <c r="B75">
        <v>0</v>
      </c>
      <c r="C75">
        <v>0</v>
      </c>
      <c r="D75">
        <v>43.155000000000001</v>
      </c>
      <c r="E75">
        <v>0</v>
      </c>
      <c r="F75">
        <v>0</v>
      </c>
      <c r="G75">
        <v>69.504000000000005</v>
      </c>
      <c r="H75">
        <v>0</v>
      </c>
      <c r="I75">
        <v>0</v>
      </c>
      <c r="J75">
        <v>89.872</v>
      </c>
      <c r="K75">
        <v>679.49316799999997</v>
      </c>
      <c r="L75">
        <v>653.15250000000003</v>
      </c>
      <c r="M75">
        <v>92</v>
      </c>
      <c r="N75">
        <v>118.125</v>
      </c>
      <c r="O75">
        <v>123.66562500000001</v>
      </c>
      <c r="P75">
        <v>139.3125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46.399079999999998</v>
      </c>
      <c r="X75">
        <v>125.88</v>
      </c>
      <c r="Y75">
        <v>0</v>
      </c>
      <c r="Z75">
        <v>19.5624</v>
      </c>
      <c r="AA75">
        <v>42.14808</v>
      </c>
      <c r="AB75">
        <v>39.510120000000001</v>
      </c>
      <c r="AC75">
        <v>19.35568</v>
      </c>
      <c r="AD75">
        <v>27.408107999999999</v>
      </c>
      <c r="AE75">
        <v>32.957704</v>
      </c>
      <c r="AF75">
        <v>33.524000000000001</v>
      </c>
      <c r="AG75">
        <v>42.2928</v>
      </c>
      <c r="AH75">
        <v>93.563599999999994</v>
      </c>
      <c r="AI75">
        <v>0</v>
      </c>
      <c r="AJ75">
        <v>0</v>
      </c>
      <c r="AK75">
        <v>53.932499999999997</v>
      </c>
      <c r="AL75">
        <v>79.376220000000004</v>
      </c>
      <c r="AM75">
        <v>15.804048</v>
      </c>
      <c r="AN75">
        <v>0.66954999999999998</v>
      </c>
      <c r="AO75">
        <v>0</v>
      </c>
      <c r="AP75">
        <v>1.2809999999999999</v>
      </c>
      <c r="AQ75">
        <v>48.131999999999998</v>
      </c>
      <c r="AR75">
        <v>35.328000000000003</v>
      </c>
      <c r="AS75">
        <v>30.939599999999999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3335.5428490000004</v>
      </c>
    </row>
    <row r="76" spans="1:117">
      <c r="A76" t="s">
        <v>118</v>
      </c>
      <c r="B76">
        <v>0</v>
      </c>
      <c r="C76">
        <v>0</v>
      </c>
      <c r="D76">
        <v>43.155000000000001</v>
      </c>
      <c r="E76">
        <v>0</v>
      </c>
      <c r="F76">
        <v>0</v>
      </c>
      <c r="G76">
        <v>69.504000000000005</v>
      </c>
      <c r="H76">
        <v>0</v>
      </c>
      <c r="I76">
        <v>0</v>
      </c>
      <c r="J76">
        <v>89.872</v>
      </c>
      <c r="K76">
        <v>679.49316799999997</v>
      </c>
      <c r="L76">
        <v>653.15250000000003</v>
      </c>
      <c r="M76">
        <v>92</v>
      </c>
      <c r="N76">
        <v>118.125</v>
      </c>
      <c r="O76">
        <v>123.66562500000001</v>
      </c>
      <c r="P76">
        <v>139.3125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46.399079999999998</v>
      </c>
      <c r="X76">
        <v>125.88</v>
      </c>
      <c r="Y76">
        <v>0</v>
      </c>
      <c r="Z76">
        <v>19.5624</v>
      </c>
      <c r="AA76">
        <v>42.14808</v>
      </c>
      <c r="AB76">
        <v>39.510120000000001</v>
      </c>
      <c r="AC76">
        <v>19.35568</v>
      </c>
      <c r="AD76">
        <v>27.408107999999999</v>
      </c>
      <c r="AE76">
        <v>32.957704</v>
      </c>
      <c r="AF76">
        <v>33.524000000000001</v>
      </c>
      <c r="AG76">
        <v>42.2928</v>
      </c>
      <c r="AH76">
        <v>93.563599999999994</v>
      </c>
      <c r="AI76">
        <v>0</v>
      </c>
      <c r="AJ76">
        <v>0</v>
      </c>
      <c r="AK76">
        <v>53.932499999999997</v>
      </c>
      <c r="AL76">
        <v>79.376220000000004</v>
      </c>
      <c r="AM76">
        <v>15.804048</v>
      </c>
      <c r="AN76">
        <v>0.66954999999999998</v>
      </c>
      <c r="AO76">
        <v>0</v>
      </c>
      <c r="AP76">
        <v>1.2809999999999999</v>
      </c>
      <c r="AQ76">
        <v>48.131999999999998</v>
      </c>
      <c r="AR76">
        <v>35.328000000000003</v>
      </c>
      <c r="AS76">
        <v>30.939599999999999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3335.5428490000004</v>
      </c>
    </row>
    <row r="77" spans="1:117">
      <c r="A77" t="s">
        <v>119</v>
      </c>
      <c r="B77">
        <v>0</v>
      </c>
      <c r="C77">
        <v>0</v>
      </c>
      <c r="D77">
        <v>43.155000000000001</v>
      </c>
      <c r="E77">
        <v>0</v>
      </c>
      <c r="F77">
        <v>0</v>
      </c>
      <c r="G77">
        <v>69.504000000000005</v>
      </c>
      <c r="H77">
        <v>0</v>
      </c>
      <c r="I77">
        <v>0</v>
      </c>
      <c r="J77">
        <v>89.872</v>
      </c>
      <c r="K77">
        <v>679.49316799999997</v>
      </c>
      <c r="L77">
        <v>653.15250000000003</v>
      </c>
      <c r="M77">
        <v>92</v>
      </c>
      <c r="N77">
        <v>118.125</v>
      </c>
      <c r="O77">
        <v>123.66562500000001</v>
      </c>
      <c r="P77">
        <v>139.3125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46.399079999999998</v>
      </c>
      <c r="X77">
        <v>125.88</v>
      </c>
      <c r="Y77">
        <v>0</v>
      </c>
      <c r="Z77">
        <v>19.5624</v>
      </c>
      <c r="AA77">
        <v>42.14808</v>
      </c>
      <c r="AB77">
        <v>39.510120000000001</v>
      </c>
      <c r="AC77">
        <v>19.35568</v>
      </c>
      <c r="AD77">
        <v>27.408107999999999</v>
      </c>
      <c r="AE77">
        <v>32.957704</v>
      </c>
      <c r="AF77">
        <v>33.524000000000001</v>
      </c>
      <c r="AG77">
        <v>42.2928</v>
      </c>
      <c r="AH77">
        <v>93.563599999999994</v>
      </c>
      <c r="AI77">
        <v>0</v>
      </c>
      <c r="AJ77">
        <v>0</v>
      </c>
      <c r="AK77">
        <v>53.932499999999997</v>
      </c>
      <c r="AL77">
        <v>79.376220000000004</v>
      </c>
      <c r="AM77">
        <v>15.804048</v>
      </c>
      <c r="AN77">
        <v>0.66954999999999998</v>
      </c>
      <c r="AO77">
        <v>0</v>
      </c>
      <c r="AP77">
        <v>1.2809999999999999</v>
      </c>
      <c r="AQ77">
        <v>48.131999999999998</v>
      </c>
      <c r="AR77">
        <v>35.328000000000003</v>
      </c>
      <c r="AS77">
        <v>30.939599999999999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3335.5428490000004</v>
      </c>
    </row>
    <row r="78" spans="1:117">
      <c r="A78" t="s">
        <v>120</v>
      </c>
      <c r="B78">
        <v>0</v>
      </c>
      <c r="C78">
        <v>0</v>
      </c>
      <c r="D78">
        <v>43.155000000000001</v>
      </c>
      <c r="E78">
        <v>0</v>
      </c>
      <c r="F78">
        <v>0</v>
      </c>
      <c r="G78">
        <v>69.504000000000005</v>
      </c>
      <c r="H78">
        <v>0</v>
      </c>
      <c r="I78">
        <v>0</v>
      </c>
      <c r="J78">
        <v>89.872</v>
      </c>
      <c r="K78">
        <v>679.49316799999997</v>
      </c>
      <c r="L78">
        <v>653.15250000000003</v>
      </c>
      <c r="M78">
        <v>92</v>
      </c>
      <c r="N78">
        <v>118.125</v>
      </c>
      <c r="O78">
        <v>123.66562500000001</v>
      </c>
      <c r="P78">
        <v>139.3125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46.399079999999998</v>
      </c>
      <c r="X78">
        <v>125.88</v>
      </c>
      <c r="Y78">
        <v>0</v>
      </c>
      <c r="Z78">
        <v>19.5624</v>
      </c>
      <c r="AA78">
        <v>42.14808</v>
      </c>
      <c r="AB78">
        <v>39.510120000000001</v>
      </c>
      <c r="AC78">
        <v>19.35568</v>
      </c>
      <c r="AD78">
        <v>27.408107999999999</v>
      </c>
      <c r="AE78">
        <v>32.957704</v>
      </c>
      <c r="AF78">
        <v>33.524000000000001</v>
      </c>
      <c r="AG78">
        <v>42.2928</v>
      </c>
      <c r="AH78">
        <v>93.563599999999994</v>
      </c>
      <c r="AI78">
        <v>0</v>
      </c>
      <c r="AJ78">
        <v>0</v>
      </c>
      <c r="AK78">
        <v>53.932499999999997</v>
      </c>
      <c r="AL78">
        <v>79.376220000000004</v>
      </c>
      <c r="AM78">
        <v>15.804048</v>
      </c>
      <c r="AN78">
        <v>0.66954999999999998</v>
      </c>
      <c r="AO78">
        <v>0</v>
      </c>
      <c r="AP78">
        <v>1.2809999999999999</v>
      </c>
      <c r="AQ78">
        <v>48.131999999999998</v>
      </c>
      <c r="AR78">
        <v>35.328000000000003</v>
      </c>
      <c r="AS78">
        <v>30.939599999999999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3335.5428490000004</v>
      </c>
    </row>
    <row r="79" spans="1:117">
      <c r="A79" t="s">
        <v>121</v>
      </c>
      <c r="B79">
        <v>0</v>
      </c>
      <c r="C79">
        <v>0</v>
      </c>
      <c r="D79">
        <v>43.155000000000001</v>
      </c>
      <c r="E79">
        <v>0</v>
      </c>
      <c r="F79">
        <v>0</v>
      </c>
      <c r="G79">
        <v>69.504000000000005</v>
      </c>
      <c r="H79">
        <v>0</v>
      </c>
      <c r="I79">
        <v>0</v>
      </c>
      <c r="J79">
        <v>89.872</v>
      </c>
      <c r="K79">
        <v>679.49316799999997</v>
      </c>
      <c r="L79">
        <v>653.15250000000003</v>
      </c>
      <c r="M79">
        <v>92</v>
      </c>
      <c r="N79">
        <v>118.125</v>
      </c>
      <c r="O79">
        <v>123.66562500000001</v>
      </c>
      <c r="P79">
        <v>139.3125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46.399079999999998</v>
      </c>
      <c r="X79">
        <v>125.88</v>
      </c>
      <c r="Y79">
        <v>0</v>
      </c>
      <c r="Z79">
        <v>19.5624</v>
      </c>
      <c r="AA79">
        <v>42.14808</v>
      </c>
      <c r="AB79">
        <v>39.510120000000001</v>
      </c>
      <c r="AC79">
        <v>19.35568</v>
      </c>
      <c r="AD79">
        <v>27.408107999999999</v>
      </c>
      <c r="AE79">
        <v>32.957704</v>
      </c>
      <c r="AF79">
        <v>33.524000000000001</v>
      </c>
      <c r="AG79">
        <v>42.2928</v>
      </c>
      <c r="AH79">
        <v>93.563599999999994</v>
      </c>
      <c r="AI79">
        <v>0</v>
      </c>
      <c r="AJ79">
        <v>0</v>
      </c>
      <c r="AK79">
        <v>53.932499999999997</v>
      </c>
      <c r="AL79">
        <v>79.376220000000004</v>
      </c>
      <c r="AM79">
        <v>15.804048</v>
      </c>
      <c r="AN79">
        <v>0.66954999999999998</v>
      </c>
      <c r="AO79">
        <v>0</v>
      </c>
      <c r="AP79">
        <v>1.2809999999999999</v>
      </c>
      <c r="AQ79">
        <v>48.131999999999998</v>
      </c>
      <c r="AR79">
        <v>35.328000000000003</v>
      </c>
      <c r="AS79">
        <v>30.939599999999999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3335.5428490000004</v>
      </c>
    </row>
    <row r="80" spans="1:117">
      <c r="A80" t="s">
        <v>122</v>
      </c>
      <c r="B80">
        <v>0</v>
      </c>
      <c r="C80">
        <v>0</v>
      </c>
      <c r="D80">
        <v>43.155000000000001</v>
      </c>
      <c r="E80">
        <v>0</v>
      </c>
      <c r="F80">
        <v>0</v>
      </c>
      <c r="G80">
        <v>69.504000000000005</v>
      </c>
      <c r="H80">
        <v>0</v>
      </c>
      <c r="I80">
        <v>0</v>
      </c>
      <c r="J80">
        <v>89.872</v>
      </c>
      <c r="K80">
        <v>679.49316799999997</v>
      </c>
      <c r="L80">
        <v>653.15250000000003</v>
      </c>
      <c r="M80">
        <v>92</v>
      </c>
      <c r="N80">
        <v>118.125</v>
      </c>
      <c r="O80">
        <v>123.66562500000001</v>
      </c>
      <c r="P80">
        <v>139.3125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46.399079999999998</v>
      </c>
      <c r="X80">
        <v>125.88</v>
      </c>
      <c r="Y80">
        <v>0</v>
      </c>
      <c r="Z80">
        <v>6.5208000000000004</v>
      </c>
      <c r="AA80">
        <v>42.14808</v>
      </c>
      <c r="AB80">
        <v>26.34008</v>
      </c>
      <c r="AC80">
        <v>19.35568</v>
      </c>
      <c r="AD80">
        <v>18.229800000000001</v>
      </c>
      <c r="AE80">
        <v>32.957704</v>
      </c>
      <c r="AF80">
        <v>17.9452</v>
      </c>
      <c r="AG80">
        <v>42.2928</v>
      </c>
      <c r="AH80">
        <v>93.563599999999994</v>
      </c>
      <c r="AI80">
        <v>0</v>
      </c>
      <c r="AJ80">
        <v>0</v>
      </c>
      <c r="AK80">
        <v>53.932499999999997</v>
      </c>
      <c r="AL80">
        <v>27.888000000000002</v>
      </c>
      <c r="AM80">
        <v>15.804048</v>
      </c>
      <c r="AN80">
        <v>0.66954999999999998</v>
      </c>
      <c r="AO80">
        <v>0</v>
      </c>
      <c r="AP80">
        <v>1.2809999999999999</v>
      </c>
      <c r="AQ80">
        <v>48.131999999999998</v>
      </c>
      <c r="AR80">
        <v>35.328000000000003</v>
      </c>
      <c r="AS80">
        <v>30.939599999999999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3233.0858810000004</v>
      </c>
    </row>
    <row r="81" spans="1:117">
      <c r="A81" t="s">
        <v>123</v>
      </c>
      <c r="B81">
        <v>0</v>
      </c>
      <c r="C81">
        <v>0</v>
      </c>
      <c r="D81">
        <v>42.734999999999999</v>
      </c>
      <c r="E81">
        <v>0</v>
      </c>
      <c r="F81">
        <v>0</v>
      </c>
      <c r="G81">
        <v>69.504000000000005</v>
      </c>
      <c r="H81">
        <v>0</v>
      </c>
      <c r="I81">
        <v>0</v>
      </c>
      <c r="J81">
        <v>89.872</v>
      </c>
      <c r="K81">
        <v>679.49316799999997</v>
      </c>
      <c r="L81">
        <v>653.15250000000003</v>
      </c>
      <c r="M81">
        <v>92</v>
      </c>
      <c r="N81">
        <v>118.125</v>
      </c>
      <c r="O81">
        <v>123.66562500000001</v>
      </c>
      <c r="P81">
        <v>139.3125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46.399079999999998</v>
      </c>
      <c r="X81">
        <v>125.88</v>
      </c>
      <c r="Y81">
        <v>0</v>
      </c>
      <c r="Z81">
        <v>6.5208000000000004</v>
      </c>
      <c r="AA81">
        <v>42.14808</v>
      </c>
      <c r="AB81">
        <v>26.34008</v>
      </c>
      <c r="AC81">
        <v>19.35568</v>
      </c>
      <c r="AD81">
        <v>18.229800000000001</v>
      </c>
      <c r="AE81">
        <v>32.957704</v>
      </c>
      <c r="AF81">
        <v>17.748000000000001</v>
      </c>
      <c r="AG81">
        <v>42.2928</v>
      </c>
      <c r="AH81">
        <v>60.607999999999997</v>
      </c>
      <c r="AI81">
        <v>0</v>
      </c>
      <c r="AJ81">
        <v>0</v>
      </c>
      <c r="AK81">
        <v>53.932499999999997</v>
      </c>
      <c r="AL81">
        <v>26.145</v>
      </c>
      <c r="AM81">
        <v>15.804048</v>
      </c>
      <c r="AN81">
        <v>0.66954999999999998</v>
      </c>
      <c r="AO81">
        <v>0</v>
      </c>
      <c r="AP81">
        <v>1.2809999999999999</v>
      </c>
      <c r="AQ81">
        <v>48.131999999999998</v>
      </c>
      <c r="AR81">
        <v>35.328000000000003</v>
      </c>
      <c r="AS81">
        <v>30.939599999999999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3197.7700810000006</v>
      </c>
    </row>
    <row r="82" spans="1:117">
      <c r="A82" t="s">
        <v>124</v>
      </c>
      <c r="B82">
        <v>0</v>
      </c>
      <c r="C82">
        <v>0</v>
      </c>
      <c r="D82">
        <v>42.734999999999999</v>
      </c>
      <c r="E82">
        <v>0</v>
      </c>
      <c r="F82">
        <v>0</v>
      </c>
      <c r="G82">
        <v>69.504000000000005</v>
      </c>
      <c r="H82">
        <v>0</v>
      </c>
      <c r="I82">
        <v>0</v>
      </c>
      <c r="J82">
        <v>89.872</v>
      </c>
      <c r="K82">
        <v>679.49316799999997</v>
      </c>
      <c r="L82">
        <v>653.15250000000003</v>
      </c>
      <c r="M82">
        <v>92</v>
      </c>
      <c r="N82">
        <v>118.125</v>
      </c>
      <c r="O82">
        <v>123.66562500000001</v>
      </c>
      <c r="P82">
        <v>139.3125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46.399079999999998</v>
      </c>
      <c r="X82">
        <v>125.88</v>
      </c>
      <c r="Y82">
        <v>0</v>
      </c>
      <c r="Z82">
        <v>6.5208000000000004</v>
      </c>
      <c r="AA82">
        <v>42.14808</v>
      </c>
      <c r="AB82">
        <v>26.34008</v>
      </c>
      <c r="AC82">
        <v>19.35568</v>
      </c>
      <c r="AD82">
        <v>9.1149000000000004</v>
      </c>
      <c r="AE82">
        <v>32.957704</v>
      </c>
      <c r="AF82">
        <v>17.748000000000001</v>
      </c>
      <c r="AG82">
        <v>42.2928</v>
      </c>
      <c r="AH82">
        <v>46.781799999999997</v>
      </c>
      <c r="AI82">
        <v>0</v>
      </c>
      <c r="AJ82">
        <v>0</v>
      </c>
      <c r="AK82">
        <v>53.932499999999997</v>
      </c>
      <c r="AL82">
        <v>26.145</v>
      </c>
      <c r="AM82">
        <v>15.804048</v>
      </c>
      <c r="AN82">
        <v>0.66954999999999998</v>
      </c>
      <c r="AO82">
        <v>0</v>
      </c>
      <c r="AP82">
        <v>1.2809999999999999</v>
      </c>
      <c r="AQ82">
        <v>48.131999999999998</v>
      </c>
      <c r="AR82">
        <v>35.328000000000003</v>
      </c>
      <c r="AS82">
        <v>30.939599999999999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3174.8289810000006</v>
      </c>
    </row>
    <row r="83" spans="1:117">
      <c r="A83" t="s">
        <v>125</v>
      </c>
      <c r="B83">
        <v>0</v>
      </c>
      <c r="C83">
        <v>0</v>
      </c>
      <c r="D83">
        <v>42.734999999999999</v>
      </c>
      <c r="E83">
        <v>0</v>
      </c>
      <c r="F83">
        <v>0</v>
      </c>
      <c r="G83">
        <v>69.504000000000005</v>
      </c>
      <c r="H83">
        <v>0</v>
      </c>
      <c r="I83">
        <v>0</v>
      </c>
      <c r="J83">
        <v>89.872</v>
      </c>
      <c r="K83">
        <v>679.49316799999997</v>
      </c>
      <c r="L83">
        <v>653.15250000000003</v>
      </c>
      <c r="M83">
        <v>92</v>
      </c>
      <c r="N83">
        <v>118.125</v>
      </c>
      <c r="O83">
        <v>123.66562500000001</v>
      </c>
      <c r="P83">
        <v>139.3125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46.399079999999998</v>
      </c>
      <c r="X83">
        <v>147.515625</v>
      </c>
      <c r="Y83">
        <v>0</v>
      </c>
      <c r="Z83">
        <v>6.5208000000000004</v>
      </c>
      <c r="AA83">
        <v>42.14808</v>
      </c>
      <c r="AB83">
        <v>26.34008</v>
      </c>
      <c r="AC83">
        <v>19.35568</v>
      </c>
      <c r="AD83">
        <v>9.1149000000000004</v>
      </c>
      <c r="AE83">
        <v>16.478852</v>
      </c>
      <c r="AF83">
        <v>17.748000000000001</v>
      </c>
      <c r="AG83">
        <v>42.2928</v>
      </c>
      <c r="AH83">
        <v>23.390899999999998</v>
      </c>
      <c r="AI83">
        <v>0</v>
      </c>
      <c r="AJ83">
        <v>0</v>
      </c>
      <c r="AK83">
        <v>53.932499999999997</v>
      </c>
      <c r="AL83">
        <v>26.145</v>
      </c>
      <c r="AM83">
        <v>15.804048</v>
      </c>
      <c r="AN83">
        <v>0.66954999999999998</v>
      </c>
      <c r="AO83">
        <v>0</v>
      </c>
      <c r="AP83">
        <v>2.0495999999999999</v>
      </c>
      <c r="AQ83">
        <v>36.098999999999997</v>
      </c>
      <c r="AR83">
        <v>35.328000000000003</v>
      </c>
      <c r="AS83">
        <v>30.939599999999999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3145.3304540000004</v>
      </c>
    </row>
    <row r="84" spans="1:117">
      <c r="A84" t="s">
        <v>126</v>
      </c>
      <c r="B84">
        <v>0</v>
      </c>
      <c r="C84">
        <v>0</v>
      </c>
      <c r="D84">
        <v>42.734999999999999</v>
      </c>
      <c r="E84">
        <v>0</v>
      </c>
      <c r="F84">
        <v>0</v>
      </c>
      <c r="G84">
        <v>69.504000000000005</v>
      </c>
      <c r="H84">
        <v>0</v>
      </c>
      <c r="I84">
        <v>0</v>
      </c>
      <c r="J84">
        <v>89.872</v>
      </c>
      <c r="K84">
        <v>679.49316799999997</v>
      </c>
      <c r="L84">
        <v>653.15250000000003</v>
      </c>
      <c r="M84">
        <v>92</v>
      </c>
      <c r="N84">
        <v>118.125</v>
      </c>
      <c r="O84">
        <v>123.66562500000001</v>
      </c>
      <c r="P84">
        <v>139.3125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46.399079999999998</v>
      </c>
      <c r="X84">
        <v>147.515625</v>
      </c>
      <c r="Y84">
        <v>0</v>
      </c>
      <c r="Z84">
        <v>6.5208000000000004</v>
      </c>
      <c r="AA84">
        <v>28.09872</v>
      </c>
      <c r="AB84">
        <v>26.34008</v>
      </c>
      <c r="AC84">
        <v>19.35568</v>
      </c>
      <c r="AD84">
        <v>0</v>
      </c>
      <c r="AE84">
        <v>16.478852</v>
      </c>
      <c r="AF84">
        <v>17.748000000000001</v>
      </c>
      <c r="AG84">
        <v>42.2928</v>
      </c>
      <c r="AH84">
        <v>23.390899999999998</v>
      </c>
      <c r="AI84">
        <v>0</v>
      </c>
      <c r="AJ84">
        <v>0</v>
      </c>
      <c r="AK84">
        <v>53.932499999999997</v>
      </c>
      <c r="AL84">
        <v>26.145</v>
      </c>
      <c r="AM84">
        <v>15.804048</v>
      </c>
      <c r="AN84">
        <v>0.66954999999999998</v>
      </c>
      <c r="AO84">
        <v>0</v>
      </c>
      <c r="AP84">
        <v>2.0495999999999999</v>
      </c>
      <c r="AQ84">
        <v>36.098999999999997</v>
      </c>
      <c r="AR84">
        <v>35.328000000000003</v>
      </c>
      <c r="AS84">
        <v>30.939599999999999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3122.1661940000004</v>
      </c>
    </row>
    <row r="85" spans="1:117">
      <c r="A85" t="s">
        <v>127</v>
      </c>
      <c r="B85">
        <v>0</v>
      </c>
      <c r="C85">
        <v>0</v>
      </c>
      <c r="D85">
        <v>42.734999999999999</v>
      </c>
      <c r="E85">
        <v>0</v>
      </c>
      <c r="F85">
        <v>0</v>
      </c>
      <c r="G85">
        <v>69.504000000000005</v>
      </c>
      <c r="H85">
        <v>0</v>
      </c>
      <c r="I85">
        <v>0</v>
      </c>
      <c r="J85">
        <v>89.872</v>
      </c>
      <c r="K85">
        <v>679.49316799999997</v>
      </c>
      <c r="L85">
        <v>653.15250000000003</v>
      </c>
      <c r="M85">
        <v>92</v>
      </c>
      <c r="N85">
        <v>118.125</v>
      </c>
      <c r="O85">
        <v>123.66562500000001</v>
      </c>
      <c r="P85">
        <v>139.3125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46.399079999999998</v>
      </c>
      <c r="X85">
        <v>147.515625</v>
      </c>
      <c r="Y85">
        <v>0</v>
      </c>
      <c r="Z85">
        <v>13.041600000000001</v>
      </c>
      <c r="AA85">
        <v>28.09872</v>
      </c>
      <c r="AB85">
        <v>26.34008</v>
      </c>
      <c r="AC85">
        <v>19.35568</v>
      </c>
      <c r="AD85">
        <v>0</v>
      </c>
      <c r="AE85">
        <v>16.478852</v>
      </c>
      <c r="AF85">
        <v>8.8740000000000006</v>
      </c>
      <c r="AG85">
        <v>42.2928</v>
      </c>
      <c r="AH85">
        <v>18.940000000000001</v>
      </c>
      <c r="AI85">
        <v>0</v>
      </c>
      <c r="AJ85">
        <v>0</v>
      </c>
      <c r="AK85">
        <v>53.932499999999997</v>
      </c>
      <c r="AL85">
        <v>26.145</v>
      </c>
      <c r="AM85">
        <v>15.804048</v>
      </c>
      <c r="AN85">
        <v>0.66954999999999998</v>
      </c>
      <c r="AO85">
        <v>0</v>
      </c>
      <c r="AP85">
        <v>2.0495999999999999</v>
      </c>
      <c r="AQ85">
        <v>36.098999999999997</v>
      </c>
      <c r="AR85">
        <v>35.328000000000003</v>
      </c>
      <c r="AS85">
        <v>30.939599999999999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3115.3620940000005</v>
      </c>
    </row>
    <row r="86" spans="1:117">
      <c r="A86" t="s">
        <v>128</v>
      </c>
      <c r="B86">
        <v>0</v>
      </c>
      <c r="C86">
        <v>0</v>
      </c>
      <c r="D86">
        <v>42.734999999999999</v>
      </c>
      <c r="E86">
        <v>0</v>
      </c>
      <c r="F86">
        <v>0</v>
      </c>
      <c r="G86">
        <v>69.504000000000005</v>
      </c>
      <c r="H86">
        <v>0</v>
      </c>
      <c r="I86">
        <v>0</v>
      </c>
      <c r="J86">
        <v>89.872</v>
      </c>
      <c r="K86">
        <v>679.49316799999997</v>
      </c>
      <c r="L86">
        <v>653.15250000000003</v>
      </c>
      <c r="M86">
        <v>92</v>
      </c>
      <c r="N86">
        <v>118.125</v>
      </c>
      <c r="O86">
        <v>123.66562500000001</v>
      </c>
      <c r="P86">
        <v>139.3125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46.399079999999998</v>
      </c>
      <c r="X86">
        <v>147.515625</v>
      </c>
      <c r="Y86">
        <v>0</v>
      </c>
      <c r="Z86">
        <v>13.041600000000001</v>
      </c>
      <c r="AA86">
        <v>28.09872</v>
      </c>
      <c r="AB86">
        <v>26.34008</v>
      </c>
      <c r="AC86">
        <v>19.35568</v>
      </c>
      <c r="AD86">
        <v>0</v>
      </c>
      <c r="AE86">
        <v>16.478852</v>
      </c>
      <c r="AF86">
        <v>8.8740000000000006</v>
      </c>
      <c r="AG86">
        <v>42.2928</v>
      </c>
      <c r="AH86">
        <v>18.940000000000001</v>
      </c>
      <c r="AI86">
        <v>0</v>
      </c>
      <c r="AJ86">
        <v>0</v>
      </c>
      <c r="AK86">
        <v>53.932499999999997</v>
      </c>
      <c r="AL86">
        <v>26.145</v>
      </c>
      <c r="AM86">
        <v>15.804048</v>
      </c>
      <c r="AN86">
        <v>0.66954999999999998</v>
      </c>
      <c r="AO86">
        <v>0</v>
      </c>
      <c r="AP86">
        <v>2.0495999999999999</v>
      </c>
      <c r="AQ86">
        <v>36.098999999999997</v>
      </c>
      <c r="AR86">
        <v>35.328000000000003</v>
      </c>
      <c r="AS86">
        <v>30.939599999999999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3115.3620940000005</v>
      </c>
    </row>
    <row r="87" spans="1:117">
      <c r="A87" t="s">
        <v>129</v>
      </c>
      <c r="B87">
        <v>0</v>
      </c>
      <c r="C87">
        <v>0</v>
      </c>
      <c r="D87">
        <v>42.734999999999999</v>
      </c>
      <c r="E87">
        <v>0</v>
      </c>
      <c r="F87">
        <v>0</v>
      </c>
      <c r="G87">
        <v>69.504000000000005</v>
      </c>
      <c r="H87">
        <v>0</v>
      </c>
      <c r="I87">
        <v>0</v>
      </c>
      <c r="J87">
        <v>89.872</v>
      </c>
      <c r="K87">
        <v>679.49316799999997</v>
      </c>
      <c r="L87">
        <v>653.15250000000003</v>
      </c>
      <c r="M87">
        <v>92</v>
      </c>
      <c r="N87">
        <v>118.125</v>
      </c>
      <c r="O87">
        <v>123.66562500000001</v>
      </c>
      <c r="P87">
        <v>139.3125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46.399079999999998</v>
      </c>
      <c r="X87">
        <v>147.515625</v>
      </c>
      <c r="Y87">
        <v>0</v>
      </c>
      <c r="Z87">
        <v>13.041600000000001</v>
      </c>
      <c r="AA87">
        <v>14.04936</v>
      </c>
      <c r="AB87">
        <v>26.34008</v>
      </c>
      <c r="AC87">
        <v>19.35568</v>
      </c>
      <c r="AD87">
        <v>0</v>
      </c>
      <c r="AE87">
        <v>16.478852</v>
      </c>
      <c r="AF87">
        <v>8.8740000000000006</v>
      </c>
      <c r="AG87">
        <v>42.2928</v>
      </c>
      <c r="AH87">
        <v>18.940000000000001</v>
      </c>
      <c r="AI87">
        <v>0</v>
      </c>
      <c r="AJ87">
        <v>0</v>
      </c>
      <c r="AK87">
        <v>53.932499999999997</v>
      </c>
      <c r="AL87">
        <v>26.145</v>
      </c>
      <c r="AM87">
        <v>15.804048</v>
      </c>
      <c r="AN87">
        <v>0.66954999999999998</v>
      </c>
      <c r="AO87">
        <v>0</v>
      </c>
      <c r="AP87">
        <v>2.0495999999999999</v>
      </c>
      <c r="AQ87">
        <v>36.098999999999997</v>
      </c>
      <c r="AR87">
        <v>35.328000000000003</v>
      </c>
      <c r="AS87">
        <v>30.939599999999999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3101.3127340000005</v>
      </c>
    </row>
    <row r="88" spans="1:117">
      <c r="A88" t="s">
        <v>130</v>
      </c>
      <c r="B88">
        <v>0</v>
      </c>
      <c r="C88">
        <v>0</v>
      </c>
      <c r="D88">
        <v>42.734999999999999</v>
      </c>
      <c r="E88">
        <v>0</v>
      </c>
      <c r="F88">
        <v>0</v>
      </c>
      <c r="G88">
        <v>69.504000000000005</v>
      </c>
      <c r="H88">
        <v>0</v>
      </c>
      <c r="I88">
        <v>0</v>
      </c>
      <c r="J88">
        <v>89.872</v>
      </c>
      <c r="K88">
        <v>679.49316799999997</v>
      </c>
      <c r="L88">
        <v>653.15250000000003</v>
      </c>
      <c r="M88">
        <v>92</v>
      </c>
      <c r="N88">
        <v>118.125</v>
      </c>
      <c r="O88">
        <v>123.66562500000001</v>
      </c>
      <c r="P88">
        <v>139.3125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46.399079999999998</v>
      </c>
      <c r="X88">
        <v>147.515625</v>
      </c>
      <c r="Y88">
        <v>0</v>
      </c>
      <c r="Z88">
        <v>13.041600000000001</v>
      </c>
      <c r="AA88">
        <v>14.04936</v>
      </c>
      <c r="AB88">
        <v>26.34008</v>
      </c>
      <c r="AC88">
        <v>19.35568</v>
      </c>
      <c r="AD88">
        <v>0</v>
      </c>
      <c r="AE88">
        <v>16.478852</v>
      </c>
      <c r="AF88">
        <v>8.8740000000000006</v>
      </c>
      <c r="AG88">
        <v>42.2928</v>
      </c>
      <c r="AH88">
        <v>18.940000000000001</v>
      </c>
      <c r="AI88">
        <v>0</v>
      </c>
      <c r="AJ88">
        <v>0</v>
      </c>
      <c r="AK88">
        <v>53.932499999999997</v>
      </c>
      <c r="AL88">
        <v>26.145</v>
      </c>
      <c r="AM88">
        <v>15.804048</v>
      </c>
      <c r="AN88">
        <v>0.66954999999999998</v>
      </c>
      <c r="AO88">
        <v>0</v>
      </c>
      <c r="AP88">
        <v>2.0495999999999999</v>
      </c>
      <c r="AQ88">
        <v>24.065999999999999</v>
      </c>
      <c r="AR88">
        <v>35.328000000000003</v>
      </c>
      <c r="AS88">
        <v>30.939599999999999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3089.2797340000002</v>
      </c>
    </row>
    <row r="89" spans="1:117">
      <c r="A89" t="s">
        <v>131</v>
      </c>
      <c r="B89">
        <v>0</v>
      </c>
      <c r="C89">
        <v>0</v>
      </c>
      <c r="D89">
        <v>42.734999999999999</v>
      </c>
      <c r="E89">
        <v>0</v>
      </c>
      <c r="F89">
        <v>0</v>
      </c>
      <c r="G89">
        <v>69.504000000000005</v>
      </c>
      <c r="H89">
        <v>0</v>
      </c>
      <c r="I89">
        <v>0</v>
      </c>
      <c r="J89">
        <v>89.872</v>
      </c>
      <c r="K89">
        <v>679.49316799999997</v>
      </c>
      <c r="L89">
        <v>653.15250000000003</v>
      </c>
      <c r="M89">
        <v>92</v>
      </c>
      <c r="N89">
        <v>118.125</v>
      </c>
      <c r="O89">
        <v>123.66562500000001</v>
      </c>
      <c r="P89">
        <v>139.3125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46.399079999999998</v>
      </c>
      <c r="X89">
        <v>147.515625</v>
      </c>
      <c r="Y89">
        <v>0</v>
      </c>
      <c r="Z89">
        <v>13.041600000000001</v>
      </c>
      <c r="AA89">
        <v>14.04936</v>
      </c>
      <c r="AB89">
        <v>26.34008</v>
      </c>
      <c r="AC89">
        <v>19.35568</v>
      </c>
      <c r="AD89">
        <v>0</v>
      </c>
      <c r="AE89">
        <v>16.478852</v>
      </c>
      <c r="AF89">
        <v>8.8740000000000006</v>
      </c>
      <c r="AG89">
        <v>42.2928</v>
      </c>
      <c r="AH89">
        <v>18.940000000000001</v>
      </c>
      <c r="AI89">
        <v>0</v>
      </c>
      <c r="AJ89">
        <v>0</v>
      </c>
      <c r="AK89">
        <v>53.932499999999997</v>
      </c>
      <c r="AL89">
        <v>12.782</v>
      </c>
      <c r="AM89">
        <v>15.804048</v>
      </c>
      <c r="AN89">
        <v>0.66954999999999998</v>
      </c>
      <c r="AO89">
        <v>0</v>
      </c>
      <c r="AP89">
        <v>2.0495999999999999</v>
      </c>
      <c r="AQ89">
        <v>24.065999999999999</v>
      </c>
      <c r="AR89">
        <v>35.328000000000003</v>
      </c>
      <c r="AS89">
        <v>30.939599999999999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3075.9167340000004</v>
      </c>
    </row>
    <row r="90" spans="1:117">
      <c r="A90" t="s">
        <v>132</v>
      </c>
      <c r="B90">
        <v>0</v>
      </c>
      <c r="C90">
        <v>0</v>
      </c>
      <c r="D90">
        <v>42.734999999999999</v>
      </c>
      <c r="E90">
        <v>0</v>
      </c>
      <c r="F90">
        <v>0</v>
      </c>
      <c r="G90">
        <v>69.504000000000005</v>
      </c>
      <c r="H90">
        <v>0</v>
      </c>
      <c r="I90">
        <v>0</v>
      </c>
      <c r="J90">
        <v>89.872</v>
      </c>
      <c r="K90">
        <v>679.49316799999997</v>
      </c>
      <c r="L90">
        <v>653.15250000000003</v>
      </c>
      <c r="M90">
        <v>92</v>
      </c>
      <c r="N90">
        <v>118.125</v>
      </c>
      <c r="O90">
        <v>123.66562500000001</v>
      </c>
      <c r="P90">
        <v>139.3125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46.399079999999998</v>
      </c>
      <c r="X90">
        <v>147.515625</v>
      </c>
      <c r="Y90">
        <v>0</v>
      </c>
      <c r="Z90">
        <v>13.041600000000001</v>
      </c>
      <c r="AA90">
        <v>0</v>
      </c>
      <c r="AB90">
        <v>26.34008</v>
      </c>
      <c r="AC90">
        <v>19.35568</v>
      </c>
      <c r="AD90">
        <v>0</v>
      </c>
      <c r="AE90">
        <v>16.478852</v>
      </c>
      <c r="AF90">
        <v>8.8740000000000006</v>
      </c>
      <c r="AG90">
        <v>42.2928</v>
      </c>
      <c r="AH90">
        <v>18.940000000000001</v>
      </c>
      <c r="AI90">
        <v>0</v>
      </c>
      <c r="AJ90">
        <v>0</v>
      </c>
      <c r="AK90">
        <v>53.932499999999997</v>
      </c>
      <c r="AL90">
        <v>12.782</v>
      </c>
      <c r="AM90">
        <v>15.804048</v>
      </c>
      <c r="AN90">
        <v>0.66954999999999998</v>
      </c>
      <c r="AO90">
        <v>0</v>
      </c>
      <c r="AP90">
        <v>2.0495999999999999</v>
      </c>
      <c r="AQ90">
        <v>24.065999999999999</v>
      </c>
      <c r="AR90">
        <v>35.328000000000003</v>
      </c>
      <c r="AS90">
        <v>30.939599999999999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3061.8673740000004</v>
      </c>
    </row>
    <row r="91" spans="1:117">
      <c r="A91" t="s">
        <v>133</v>
      </c>
      <c r="B91">
        <v>0</v>
      </c>
      <c r="C91">
        <v>0</v>
      </c>
      <c r="D91">
        <v>42.734999999999999</v>
      </c>
      <c r="E91">
        <v>0</v>
      </c>
      <c r="F91">
        <v>0</v>
      </c>
      <c r="G91">
        <v>69.504000000000005</v>
      </c>
      <c r="H91">
        <v>0</v>
      </c>
      <c r="I91">
        <v>0</v>
      </c>
      <c r="J91">
        <v>89.872</v>
      </c>
      <c r="K91">
        <v>679.49316799999997</v>
      </c>
      <c r="L91">
        <v>653.15250000000003</v>
      </c>
      <c r="M91">
        <v>92</v>
      </c>
      <c r="N91">
        <v>118.125</v>
      </c>
      <c r="O91">
        <v>123.66562500000001</v>
      </c>
      <c r="P91">
        <v>139.3125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46.399079999999998</v>
      </c>
      <c r="X91">
        <v>147.515625</v>
      </c>
      <c r="Y91">
        <v>0</v>
      </c>
      <c r="Z91">
        <v>13.041600000000001</v>
      </c>
      <c r="AA91">
        <v>0</v>
      </c>
      <c r="AB91">
        <v>26.34008</v>
      </c>
      <c r="AC91">
        <v>19.35568</v>
      </c>
      <c r="AD91">
        <v>0</v>
      </c>
      <c r="AE91">
        <v>0</v>
      </c>
      <c r="AF91">
        <v>8.8740000000000006</v>
      </c>
      <c r="AG91">
        <v>42.2928</v>
      </c>
      <c r="AH91">
        <v>0</v>
      </c>
      <c r="AI91">
        <v>0</v>
      </c>
      <c r="AJ91">
        <v>0</v>
      </c>
      <c r="AK91">
        <v>53.932499999999997</v>
      </c>
      <c r="AL91">
        <v>12.782</v>
      </c>
      <c r="AM91">
        <v>15.804048</v>
      </c>
      <c r="AN91">
        <v>0.66954999999999998</v>
      </c>
      <c r="AO91">
        <v>0</v>
      </c>
      <c r="AP91">
        <v>2.0495999999999999</v>
      </c>
      <c r="AQ91">
        <v>12.032999999999999</v>
      </c>
      <c r="AR91">
        <v>35.328000000000003</v>
      </c>
      <c r="AS91">
        <v>30.939599999999999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3014.4155220000002</v>
      </c>
    </row>
    <row r="92" spans="1:117">
      <c r="A92" t="s">
        <v>134</v>
      </c>
      <c r="B92">
        <v>0</v>
      </c>
      <c r="C92">
        <v>0</v>
      </c>
      <c r="D92">
        <v>42.734999999999999</v>
      </c>
      <c r="E92">
        <v>0</v>
      </c>
      <c r="F92">
        <v>0</v>
      </c>
      <c r="G92">
        <v>69.504000000000005</v>
      </c>
      <c r="H92">
        <v>0</v>
      </c>
      <c r="I92">
        <v>0</v>
      </c>
      <c r="J92">
        <v>89.872</v>
      </c>
      <c r="K92">
        <v>679.49316799999997</v>
      </c>
      <c r="L92">
        <v>653.15250000000003</v>
      </c>
      <c r="M92">
        <v>92</v>
      </c>
      <c r="N92">
        <v>118.125</v>
      </c>
      <c r="O92">
        <v>123.66562500000001</v>
      </c>
      <c r="P92">
        <v>139.3125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46.399079999999998</v>
      </c>
      <c r="X92">
        <v>147.515625</v>
      </c>
      <c r="Y92">
        <v>0</v>
      </c>
      <c r="Z92">
        <v>13.041600000000001</v>
      </c>
      <c r="AA92">
        <v>0</v>
      </c>
      <c r="AB92">
        <v>26.34008</v>
      </c>
      <c r="AC92">
        <v>19.35568</v>
      </c>
      <c r="AD92">
        <v>0</v>
      </c>
      <c r="AE92">
        <v>0</v>
      </c>
      <c r="AF92">
        <v>8.8740000000000006</v>
      </c>
      <c r="AG92">
        <v>42.2928</v>
      </c>
      <c r="AH92">
        <v>0</v>
      </c>
      <c r="AI92">
        <v>0</v>
      </c>
      <c r="AJ92">
        <v>0</v>
      </c>
      <c r="AK92">
        <v>53.932499999999997</v>
      </c>
      <c r="AL92">
        <v>12.782</v>
      </c>
      <c r="AM92">
        <v>15.804048</v>
      </c>
      <c r="AN92">
        <v>0.66954999999999998</v>
      </c>
      <c r="AO92">
        <v>0</v>
      </c>
      <c r="AP92">
        <v>2.0495999999999999</v>
      </c>
      <c r="AQ92">
        <v>12.032999999999999</v>
      </c>
      <c r="AR92">
        <v>35.328000000000003</v>
      </c>
      <c r="AS92">
        <v>30.939599999999999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3014.4155220000002</v>
      </c>
    </row>
    <row r="93" spans="1:117">
      <c r="A93" t="s">
        <v>135</v>
      </c>
      <c r="B93">
        <v>0</v>
      </c>
      <c r="C93">
        <v>0</v>
      </c>
      <c r="D93">
        <v>42.734999999999999</v>
      </c>
      <c r="E93">
        <v>0</v>
      </c>
      <c r="F93">
        <v>0</v>
      </c>
      <c r="G93">
        <v>69.504000000000005</v>
      </c>
      <c r="H93">
        <v>0</v>
      </c>
      <c r="I93">
        <v>0</v>
      </c>
      <c r="J93">
        <v>89.872</v>
      </c>
      <c r="K93">
        <v>679.49316799999997</v>
      </c>
      <c r="L93">
        <v>653.15250000000003</v>
      </c>
      <c r="M93">
        <v>92</v>
      </c>
      <c r="N93">
        <v>118.125</v>
      </c>
      <c r="O93">
        <v>123.66562500000001</v>
      </c>
      <c r="P93">
        <v>139.3125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46.399079999999998</v>
      </c>
      <c r="X93">
        <v>147.515625</v>
      </c>
      <c r="Y93">
        <v>0</v>
      </c>
      <c r="Z93">
        <v>13.041600000000001</v>
      </c>
      <c r="AA93">
        <v>0</v>
      </c>
      <c r="AB93">
        <v>26.34008</v>
      </c>
      <c r="AC93">
        <v>19.35568</v>
      </c>
      <c r="AD93">
        <v>0</v>
      </c>
      <c r="AE93">
        <v>0</v>
      </c>
      <c r="AF93">
        <v>8.8740000000000006</v>
      </c>
      <c r="AG93">
        <v>42.2928</v>
      </c>
      <c r="AH93">
        <v>0</v>
      </c>
      <c r="AI93">
        <v>0</v>
      </c>
      <c r="AJ93">
        <v>0</v>
      </c>
      <c r="AK93">
        <v>53.932499999999997</v>
      </c>
      <c r="AL93">
        <v>12.782</v>
      </c>
      <c r="AM93">
        <v>15.804048</v>
      </c>
      <c r="AN93">
        <v>0.66954999999999998</v>
      </c>
      <c r="AO93">
        <v>0</v>
      </c>
      <c r="AP93">
        <v>2.0495999999999999</v>
      </c>
      <c r="AQ93">
        <v>12.032999999999999</v>
      </c>
      <c r="AR93">
        <v>35.328000000000003</v>
      </c>
      <c r="AS93">
        <v>30.939599999999999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3014.4155220000002</v>
      </c>
    </row>
    <row r="94" spans="1:117">
      <c r="A94" t="s">
        <v>136</v>
      </c>
      <c r="B94">
        <v>0</v>
      </c>
      <c r="C94">
        <v>0</v>
      </c>
      <c r="D94">
        <v>42.734999999999999</v>
      </c>
      <c r="E94">
        <v>0</v>
      </c>
      <c r="F94">
        <v>0</v>
      </c>
      <c r="G94">
        <v>69.504000000000005</v>
      </c>
      <c r="H94">
        <v>0</v>
      </c>
      <c r="I94">
        <v>0</v>
      </c>
      <c r="J94">
        <v>89.872</v>
      </c>
      <c r="K94">
        <v>679.49316799999997</v>
      </c>
      <c r="L94">
        <v>653.15250000000003</v>
      </c>
      <c r="M94">
        <v>92</v>
      </c>
      <c r="N94">
        <v>118.125</v>
      </c>
      <c r="O94">
        <v>123.66562500000001</v>
      </c>
      <c r="P94">
        <v>139.3125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46.399079999999998</v>
      </c>
      <c r="X94">
        <v>147.515625</v>
      </c>
      <c r="Y94">
        <v>0</v>
      </c>
      <c r="Z94">
        <v>13.041600000000001</v>
      </c>
      <c r="AA94">
        <v>0</v>
      </c>
      <c r="AB94">
        <v>13.0634</v>
      </c>
      <c r="AC94">
        <v>9.6778399999999998</v>
      </c>
      <c r="AD94">
        <v>0</v>
      </c>
      <c r="AE94">
        <v>0</v>
      </c>
      <c r="AF94">
        <v>8.8740000000000006</v>
      </c>
      <c r="AG94">
        <v>42.2928</v>
      </c>
      <c r="AH94">
        <v>0</v>
      </c>
      <c r="AI94">
        <v>0</v>
      </c>
      <c r="AJ94">
        <v>0</v>
      </c>
      <c r="AK94">
        <v>53.932499999999997</v>
      </c>
      <c r="AL94">
        <v>12.782</v>
      </c>
      <c r="AM94">
        <v>15.804048</v>
      </c>
      <c r="AN94">
        <v>0.66954999999999998</v>
      </c>
      <c r="AO94">
        <v>0</v>
      </c>
      <c r="AP94">
        <v>2.0495999999999999</v>
      </c>
      <c r="AQ94">
        <v>0</v>
      </c>
      <c r="AR94">
        <v>35.328000000000003</v>
      </c>
      <c r="AS94">
        <v>30.939599999999999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2979.4280020000001</v>
      </c>
    </row>
    <row r="95" spans="1:117">
      <c r="A95" t="s">
        <v>137</v>
      </c>
      <c r="B95">
        <v>0</v>
      </c>
      <c r="C95">
        <v>0</v>
      </c>
      <c r="D95">
        <v>42.734999999999999</v>
      </c>
      <c r="E95">
        <v>0</v>
      </c>
      <c r="F95">
        <v>0</v>
      </c>
      <c r="G95">
        <v>69.504000000000005</v>
      </c>
      <c r="H95">
        <v>0</v>
      </c>
      <c r="I95">
        <v>0</v>
      </c>
      <c r="J95">
        <v>89.872</v>
      </c>
      <c r="K95">
        <v>679.49316799999997</v>
      </c>
      <c r="L95">
        <v>653.15250000000003</v>
      </c>
      <c r="M95">
        <v>92</v>
      </c>
      <c r="N95">
        <v>118.125</v>
      </c>
      <c r="O95">
        <v>123.66562500000001</v>
      </c>
      <c r="P95">
        <v>139.3125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46.399079999999998</v>
      </c>
      <c r="X95">
        <v>147.515625</v>
      </c>
      <c r="Y95">
        <v>0</v>
      </c>
      <c r="Z95">
        <v>13.041600000000001</v>
      </c>
      <c r="AA95">
        <v>0</v>
      </c>
      <c r="AB95">
        <v>13.0634</v>
      </c>
      <c r="AC95">
        <v>0</v>
      </c>
      <c r="AD95">
        <v>0</v>
      </c>
      <c r="AE95">
        <v>0</v>
      </c>
      <c r="AF95">
        <v>8.8740000000000006</v>
      </c>
      <c r="AG95">
        <v>42.2928</v>
      </c>
      <c r="AH95">
        <v>22.2545</v>
      </c>
      <c r="AI95">
        <v>0</v>
      </c>
      <c r="AJ95">
        <v>0</v>
      </c>
      <c r="AK95">
        <v>53.932499999999997</v>
      </c>
      <c r="AL95">
        <v>12.782</v>
      </c>
      <c r="AM95">
        <v>15.804048</v>
      </c>
      <c r="AN95">
        <v>0.66954999999999998</v>
      </c>
      <c r="AO95">
        <v>0</v>
      </c>
      <c r="AP95">
        <v>2.0495999999999999</v>
      </c>
      <c r="AQ95">
        <v>0</v>
      </c>
      <c r="AR95">
        <v>35.328000000000003</v>
      </c>
      <c r="AS95">
        <v>30.939599999999999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2992.0046620000003</v>
      </c>
    </row>
    <row r="96" spans="1:117">
      <c r="A96" t="s">
        <v>138</v>
      </c>
      <c r="B96">
        <v>0</v>
      </c>
      <c r="C96">
        <v>0</v>
      </c>
      <c r="D96">
        <v>42.734999999999999</v>
      </c>
      <c r="E96">
        <v>0</v>
      </c>
      <c r="F96">
        <v>0</v>
      </c>
      <c r="G96">
        <v>69.504000000000005</v>
      </c>
      <c r="H96">
        <v>0</v>
      </c>
      <c r="I96">
        <v>0</v>
      </c>
      <c r="J96">
        <v>89.872</v>
      </c>
      <c r="K96">
        <v>679.49316799999997</v>
      </c>
      <c r="L96">
        <v>653.15250000000003</v>
      </c>
      <c r="M96">
        <v>92</v>
      </c>
      <c r="N96">
        <v>118.125</v>
      </c>
      <c r="O96">
        <v>123.66562500000001</v>
      </c>
      <c r="P96">
        <v>139.3125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46.399079999999998</v>
      </c>
      <c r="X96">
        <v>147.515625</v>
      </c>
      <c r="Y96">
        <v>0</v>
      </c>
      <c r="Z96">
        <v>13.041600000000001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42.2928</v>
      </c>
      <c r="AH96">
        <v>22.2545</v>
      </c>
      <c r="AI96">
        <v>0</v>
      </c>
      <c r="AJ96">
        <v>0</v>
      </c>
      <c r="AK96">
        <v>53.932499999999997</v>
      </c>
      <c r="AL96">
        <v>12.782</v>
      </c>
      <c r="AM96">
        <v>15.804048</v>
      </c>
      <c r="AN96">
        <v>0.66954999999999998</v>
      </c>
      <c r="AO96">
        <v>0</v>
      </c>
      <c r="AP96">
        <v>2.0495999999999999</v>
      </c>
      <c r="AQ96">
        <v>0</v>
      </c>
      <c r="AR96">
        <v>35.328000000000003</v>
      </c>
      <c r="AS96">
        <v>30.939599999999999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2978.9412620000003</v>
      </c>
    </row>
    <row r="97" spans="1:117">
      <c r="A97" t="s">
        <v>139</v>
      </c>
      <c r="B97">
        <v>0</v>
      </c>
      <c r="C97">
        <v>0</v>
      </c>
      <c r="D97">
        <v>42.734999999999999</v>
      </c>
      <c r="E97">
        <v>0</v>
      </c>
      <c r="F97">
        <v>0</v>
      </c>
      <c r="G97">
        <v>69.504000000000005</v>
      </c>
      <c r="H97">
        <v>0</v>
      </c>
      <c r="I97">
        <v>0</v>
      </c>
      <c r="J97">
        <v>89.872</v>
      </c>
      <c r="K97">
        <v>679.49316799999997</v>
      </c>
      <c r="L97">
        <v>653.15250000000003</v>
      </c>
      <c r="M97">
        <v>92</v>
      </c>
      <c r="N97">
        <v>118.125</v>
      </c>
      <c r="O97">
        <v>123.66562500000001</v>
      </c>
      <c r="P97">
        <v>139.3125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46.399079999999998</v>
      </c>
      <c r="X97">
        <v>147.515625</v>
      </c>
      <c r="Y97">
        <v>0</v>
      </c>
      <c r="Z97">
        <v>13.041600000000001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42.2928</v>
      </c>
      <c r="AH97">
        <v>22.2545</v>
      </c>
      <c r="AI97">
        <v>0</v>
      </c>
      <c r="AJ97">
        <v>0</v>
      </c>
      <c r="AK97">
        <v>53.932499999999997</v>
      </c>
      <c r="AL97">
        <v>12.782</v>
      </c>
      <c r="AM97">
        <v>15.804048</v>
      </c>
      <c r="AN97">
        <v>0.66954999999999998</v>
      </c>
      <c r="AO97">
        <v>0</v>
      </c>
      <c r="AP97">
        <v>0.89670000000000005</v>
      </c>
      <c r="AQ97">
        <v>0</v>
      </c>
      <c r="AR97">
        <v>35.328000000000003</v>
      </c>
      <c r="AS97">
        <v>30.939599999999999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2977.7883620000002</v>
      </c>
    </row>
    <row r="98" spans="1:117">
      <c r="A98" t="s">
        <v>140</v>
      </c>
      <c r="B98">
        <v>0</v>
      </c>
      <c r="C98">
        <v>0</v>
      </c>
      <c r="D98">
        <v>42.734999999999999</v>
      </c>
      <c r="E98">
        <v>0</v>
      </c>
      <c r="F98">
        <v>0</v>
      </c>
      <c r="G98">
        <v>69.504000000000005</v>
      </c>
      <c r="H98">
        <v>0</v>
      </c>
      <c r="I98">
        <v>0</v>
      </c>
      <c r="J98">
        <v>89.872</v>
      </c>
      <c r="K98">
        <v>679.49316799999997</v>
      </c>
      <c r="L98">
        <v>653.15250000000003</v>
      </c>
      <c r="M98">
        <v>92</v>
      </c>
      <c r="N98">
        <v>118.125</v>
      </c>
      <c r="O98">
        <v>123.66562500000001</v>
      </c>
      <c r="P98">
        <v>139.3125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46.399079999999998</v>
      </c>
      <c r="X98">
        <v>147.515625</v>
      </c>
      <c r="Y98">
        <v>0</v>
      </c>
      <c r="Z98">
        <v>13.041600000000001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42.2928</v>
      </c>
      <c r="AH98">
        <v>22.2545</v>
      </c>
      <c r="AI98">
        <v>0</v>
      </c>
      <c r="AJ98">
        <v>0</v>
      </c>
      <c r="AK98">
        <v>53.932499999999997</v>
      </c>
      <c r="AL98">
        <v>12.782</v>
      </c>
      <c r="AM98">
        <v>15.804048</v>
      </c>
      <c r="AN98">
        <v>0.66954999999999998</v>
      </c>
      <c r="AO98">
        <v>0</v>
      </c>
      <c r="AP98">
        <v>0.89670000000000005</v>
      </c>
      <c r="AQ98">
        <v>0</v>
      </c>
      <c r="AR98">
        <v>35.328000000000003</v>
      </c>
      <c r="AS98">
        <v>30.939599999999999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2977.7883620000002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1.0290000000000012</v>
      </c>
      <c r="E99">
        <f t="shared" si="2"/>
        <v>0</v>
      </c>
      <c r="F99">
        <f t="shared" si="2"/>
        <v>0</v>
      </c>
      <c r="G99">
        <f t="shared" si="2"/>
        <v>1.6680959999999982</v>
      </c>
      <c r="H99">
        <f t="shared" si="2"/>
        <v>0</v>
      </c>
      <c r="I99">
        <f t="shared" si="2"/>
        <v>0</v>
      </c>
      <c r="J99">
        <f t="shared" si="2"/>
        <v>2.156928000000002</v>
      </c>
      <c r="K99">
        <f t="shared" si="2"/>
        <v>16.307836032000019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3.3435000000000001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1.1135779200000013</v>
      </c>
      <c r="X99">
        <f t="shared" si="2"/>
        <v>3.4321968749999958</v>
      </c>
      <c r="Y99">
        <f t="shared" si="2"/>
        <v>0</v>
      </c>
      <c r="Z99">
        <f t="shared" si="2"/>
        <v>0.27660380000000029</v>
      </c>
      <c r="AA99">
        <f t="shared" si="2"/>
        <v>0.39499901249999975</v>
      </c>
      <c r="AB99">
        <f t="shared" si="2"/>
        <v>0.35634422499999979</v>
      </c>
      <c r="AC99">
        <f t="shared" si="2"/>
        <v>0.23226816000000006</v>
      </c>
      <c r="AD99">
        <f t="shared" si="2"/>
        <v>0.134640283</v>
      </c>
      <c r="AE99">
        <f t="shared" si="2"/>
        <v>0.35429531799999964</v>
      </c>
      <c r="AF99">
        <f t="shared" si="2"/>
        <v>0.29826500000000034</v>
      </c>
      <c r="AG99">
        <f t="shared" si="2"/>
        <v>1.0150272000000016</v>
      </c>
      <c r="AH99">
        <f t="shared" si="2"/>
        <v>0.75286500000000001</v>
      </c>
      <c r="AI99">
        <f t="shared" si="2"/>
        <v>0</v>
      </c>
      <c r="AJ99">
        <f t="shared" si="2"/>
        <v>0</v>
      </c>
      <c r="AK99">
        <f t="shared" si="2"/>
        <v>1.2943799999999981</v>
      </c>
      <c r="AL99">
        <f t="shared" si="2"/>
        <v>0.77424641000000016</v>
      </c>
      <c r="AM99">
        <f t="shared" si="2"/>
        <v>0.37929715199999953</v>
      </c>
      <c r="AN99">
        <f t="shared" si="2"/>
        <v>1.6069200000000013E-2</v>
      </c>
      <c r="AO99">
        <f t="shared" si="2"/>
        <v>0</v>
      </c>
      <c r="AP99">
        <f t="shared" si="2"/>
        <v>3.4715100000000054E-2</v>
      </c>
      <c r="AQ99">
        <f t="shared" si="2"/>
        <v>0.47229525000000017</v>
      </c>
      <c r="AR99">
        <f t="shared" si="2"/>
        <v>0.85601399999999961</v>
      </c>
      <c r="AS99">
        <f t="shared" si="2"/>
        <v>0.7473931200000008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74.068253641500036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D3" sqref="D3:D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489.90412199999997</v>
      </c>
      <c r="L3">
        <v>414.11256400000002</v>
      </c>
      <c r="M3">
        <v>92</v>
      </c>
      <c r="N3">
        <v>118.125</v>
      </c>
      <c r="O3">
        <v>123.66562500000001</v>
      </c>
      <c r="P3">
        <v>139.31</v>
      </c>
      <c r="Q3">
        <v>10.1389</v>
      </c>
      <c r="R3">
        <v>42.390099999999997</v>
      </c>
      <c r="S3">
        <v>19.590499999999999</v>
      </c>
      <c r="T3">
        <v>0</v>
      </c>
      <c r="U3">
        <v>418.77</v>
      </c>
      <c r="V3">
        <v>20.73</v>
      </c>
      <c r="W3">
        <v>46.399079999999998</v>
      </c>
      <c r="X3">
        <v>147.515625</v>
      </c>
      <c r="Y3">
        <v>0</v>
      </c>
      <c r="Z3">
        <v>13.041600000000001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42.2928</v>
      </c>
      <c r="AH3">
        <v>0</v>
      </c>
      <c r="AI3">
        <v>0</v>
      </c>
      <c r="AJ3">
        <v>0</v>
      </c>
      <c r="AK3">
        <v>53.932499999999997</v>
      </c>
      <c r="AL3">
        <v>25.564</v>
      </c>
      <c r="AM3">
        <v>15.804048</v>
      </c>
      <c r="AN3">
        <v>0.66954999999999998</v>
      </c>
      <c r="AO3">
        <v>0</v>
      </c>
      <c r="AP3">
        <v>5.6364000000000001</v>
      </c>
      <c r="AQ3">
        <v>0</v>
      </c>
      <c r="AR3">
        <v>34.776000000000003</v>
      </c>
      <c r="AS3">
        <v>32.553840000000001</v>
      </c>
      <c r="AT3">
        <v>20.000005000000002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2335.7962589999993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487.54418500000003</v>
      </c>
      <c r="L4">
        <v>360</v>
      </c>
      <c r="M4">
        <v>92</v>
      </c>
      <c r="N4">
        <v>118.125</v>
      </c>
      <c r="O4">
        <v>123.66562500000001</v>
      </c>
      <c r="P4">
        <v>139.31</v>
      </c>
      <c r="Q4">
        <v>8.7917000000000005</v>
      </c>
      <c r="R4">
        <v>42.390099999999997</v>
      </c>
      <c r="S4">
        <v>19.590499999999999</v>
      </c>
      <c r="T4">
        <v>0</v>
      </c>
      <c r="U4">
        <v>418.77</v>
      </c>
      <c r="V4">
        <v>20.73</v>
      </c>
      <c r="W4">
        <v>46.399079999999998</v>
      </c>
      <c r="X4">
        <v>147.515625</v>
      </c>
      <c r="Y4">
        <v>0</v>
      </c>
      <c r="Z4">
        <v>13.041600000000001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42.2928</v>
      </c>
      <c r="AH4">
        <v>0</v>
      </c>
      <c r="AI4">
        <v>0</v>
      </c>
      <c r="AJ4">
        <v>0</v>
      </c>
      <c r="AK4">
        <v>53.932499999999997</v>
      </c>
      <c r="AL4">
        <v>25.564</v>
      </c>
      <c r="AM4">
        <v>15.804048</v>
      </c>
      <c r="AN4">
        <v>0.66954999999999998</v>
      </c>
      <c r="AO4">
        <v>0</v>
      </c>
      <c r="AP4">
        <v>5.6364000000000001</v>
      </c>
      <c r="AQ4">
        <v>0</v>
      </c>
      <c r="AR4">
        <v>34.776000000000003</v>
      </c>
      <c r="AS4">
        <v>32.553840000000001</v>
      </c>
      <c r="AT4">
        <v>19.166384000000001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2277.1429369999996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419.17749900000001</v>
      </c>
      <c r="L5">
        <v>360</v>
      </c>
      <c r="M5">
        <v>92</v>
      </c>
      <c r="N5">
        <v>118.125</v>
      </c>
      <c r="O5">
        <v>123.66562500000001</v>
      </c>
      <c r="P5">
        <v>139.31</v>
      </c>
      <c r="Q5">
        <v>8.7917000000000005</v>
      </c>
      <c r="R5">
        <v>37.622999999999998</v>
      </c>
      <c r="S5">
        <v>19.590499999999999</v>
      </c>
      <c r="T5">
        <v>0</v>
      </c>
      <c r="U5">
        <v>418.77</v>
      </c>
      <c r="V5">
        <v>18.464600000000001</v>
      </c>
      <c r="W5">
        <v>46.399079999999998</v>
      </c>
      <c r="X5">
        <v>147.515625</v>
      </c>
      <c r="Y5">
        <v>0</v>
      </c>
      <c r="Z5">
        <v>13.041600000000001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42.2928</v>
      </c>
      <c r="AH5">
        <v>0</v>
      </c>
      <c r="AI5">
        <v>0</v>
      </c>
      <c r="AJ5">
        <v>0</v>
      </c>
      <c r="AK5">
        <v>53.932499999999997</v>
      </c>
      <c r="AL5">
        <v>25.564</v>
      </c>
      <c r="AM5">
        <v>15.804048</v>
      </c>
      <c r="AN5">
        <v>0.66954999999999998</v>
      </c>
      <c r="AO5">
        <v>0</v>
      </c>
      <c r="AP5">
        <v>5.6364000000000001</v>
      </c>
      <c r="AQ5">
        <v>0</v>
      </c>
      <c r="AR5">
        <v>34.776000000000003</v>
      </c>
      <c r="AS5">
        <v>32.553840000000001</v>
      </c>
      <c r="AT5">
        <v>16.508323000000001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2199.0856899999994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374</v>
      </c>
      <c r="L6">
        <v>360</v>
      </c>
      <c r="M6">
        <v>92</v>
      </c>
      <c r="N6">
        <v>118.125</v>
      </c>
      <c r="O6">
        <v>123.66562500000001</v>
      </c>
      <c r="P6">
        <v>139.31</v>
      </c>
      <c r="Q6">
        <v>6.7904970000000002</v>
      </c>
      <c r="R6">
        <v>37.622999999999998</v>
      </c>
      <c r="S6">
        <v>14.712153000000001</v>
      </c>
      <c r="T6">
        <v>0</v>
      </c>
      <c r="U6">
        <v>418.77</v>
      </c>
      <c r="V6">
        <v>18.464600000000001</v>
      </c>
      <c r="W6">
        <v>46.399079999999998</v>
      </c>
      <c r="X6">
        <v>147.515625</v>
      </c>
      <c r="Y6">
        <v>0</v>
      </c>
      <c r="Z6">
        <v>13.041600000000001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42.2928</v>
      </c>
      <c r="AH6">
        <v>0</v>
      </c>
      <c r="AI6">
        <v>0</v>
      </c>
      <c r="AJ6">
        <v>0</v>
      </c>
      <c r="AK6">
        <v>53.932499999999997</v>
      </c>
      <c r="AL6">
        <v>25.564</v>
      </c>
      <c r="AM6">
        <v>15.804048</v>
      </c>
      <c r="AN6">
        <v>0.66954999999999998</v>
      </c>
      <c r="AO6">
        <v>0</v>
      </c>
      <c r="AP6">
        <v>5.6364000000000001</v>
      </c>
      <c r="AQ6">
        <v>0</v>
      </c>
      <c r="AR6">
        <v>40.847999999999999</v>
      </c>
      <c r="AS6">
        <v>32.553840000000001</v>
      </c>
      <c r="AT6">
        <v>15.258153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2151.8504710000002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374</v>
      </c>
      <c r="L7">
        <v>360</v>
      </c>
      <c r="M7">
        <v>92</v>
      </c>
      <c r="N7">
        <v>118.125</v>
      </c>
      <c r="O7">
        <v>123.66562500000001</v>
      </c>
      <c r="P7">
        <v>139.31</v>
      </c>
      <c r="Q7">
        <v>6.65</v>
      </c>
      <c r="R7">
        <v>37.622999999999998</v>
      </c>
      <c r="S7">
        <v>14.52</v>
      </c>
      <c r="T7">
        <v>0</v>
      </c>
      <c r="U7">
        <v>418.77</v>
      </c>
      <c r="V7">
        <v>18.464600000000001</v>
      </c>
      <c r="W7">
        <v>46.399079999999998</v>
      </c>
      <c r="X7">
        <v>147.515625</v>
      </c>
      <c r="Y7">
        <v>0</v>
      </c>
      <c r="Z7">
        <v>13.041600000000001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42.2928</v>
      </c>
      <c r="AH7">
        <v>0</v>
      </c>
      <c r="AI7">
        <v>0</v>
      </c>
      <c r="AJ7">
        <v>0</v>
      </c>
      <c r="AK7">
        <v>53.932499999999997</v>
      </c>
      <c r="AL7">
        <v>25.564</v>
      </c>
      <c r="AM7">
        <v>15.804048</v>
      </c>
      <c r="AN7">
        <v>0.66954999999999998</v>
      </c>
      <c r="AO7">
        <v>0</v>
      </c>
      <c r="AP7">
        <v>5.6364000000000001</v>
      </c>
      <c r="AQ7">
        <v>0</v>
      </c>
      <c r="AR7">
        <v>40.847999999999999</v>
      </c>
      <c r="AS7">
        <v>32.553840000000001</v>
      </c>
      <c r="AT7">
        <v>13.543908999999999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2149.8035770000001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</v>
      </c>
      <c r="L8">
        <v>360</v>
      </c>
      <c r="M8">
        <v>92</v>
      </c>
      <c r="N8">
        <v>118.125</v>
      </c>
      <c r="O8">
        <v>123.66562500000001</v>
      </c>
      <c r="P8">
        <v>139.31</v>
      </c>
      <c r="Q8">
        <v>6.65</v>
      </c>
      <c r="R8">
        <v>32.417700000000004</v>
      </c>
      <c r="S8">
        <v>14.52</v>
      </c>
      <c r="T8">
        <v>0</v>
      </c>
      <c r="U8">
        <v>418.77</v>
      </c>
      <c r="V8">
        <v>15.1046</v>
      </c>
      <c r="W8">
        <v>46.399079999999998</v>
      </c>
      <c r="X8">
        <v>147.515625</v>
      </c>
      <c r="Y8">
        <v>0</v>
      </c>
      <c r="Z8">
        <v>6.5208000000000004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42.2928</v>
      </c>
      <c r="AH8">
        <v>0</v>
      </c>
      <c r="AI8">
        <v>0</v>
      </c>
      <c r="AJ8">
        <v>0</v>
      </c>
      <c r="AK8">
        <v>53.932499999999997</v>
      </c>
      <c r="AL8">
        <v>25.564</v>
      </c>
      <c r="AM8">
        <v>15.804048</v>
      </c>
      <c r="AN8">
        <v>0.66954999999999998</v>
      </c>
      <c r="AO8">
        <v>0</v>
      </c>
      <c r="AP8">
        <v>5.6364000000000001</v>
      </c>
      <c r="AQ8">
        <v>0</v>
      </c>
      <c r="AR8">
        <v>34.223999999999997</v>
      </c>
      <c r="AS8">
        <v>32.553840000000001</v>
      </c>
      <c r="AT8">
        <v>14.415341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2128.9649089999998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374</v>
      </c>
      <c r="L9">
        <v>360</v>
      </c>
      <c r="M9">
        <v>92</v>
      </c>
      <c r="N9">
        <v>118.125</v>
      </c>
      <c r="O9">
        <v>123.66562500000001</v>
      </c>
      <c r="P9">
        <v>139.31</v>
      </c>
      <c r="Q9">
        <v>6.65</v>
      </c>
      <c r="R9">
        <v>32.417700000000004</v>
      </c>
      <c r="S9">
        <v>14.52</v>
      </c>
      <c r="T9">
        <v>0</v>
      </c>
      <c r="U9">
        <v>418.77</v>
      </c>
      <c r="V9">
        <v>15.1046</v>
      </c>
      <c r="W9">
        <v>46.399079999999998</v>
      </c>
      <c r="X9">
        <v>147.515625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42.2928</v>
      </c>
      <c r="AH9">
        <v>0</v>
      </c>
      <c r="AI9">
        <v>0</v>
      </c>
      <c r="AJ9">
        <v>0</v>
      </c>
      <c r="AK9">
        <v>53.932499999999997</v>
      </c>
      <c r="AL9">
        <v>25.564</v>
      </c>
      <c r="AM9">
        <v>15.804048</v>
      </c>
      <c r="AN9">
        <v>0.66954999999999998</v>
      </c>
      <c r="AO9">
        <v>0</v>
      </c>
      <c r="AP9">
        <v>0.25619999999999998</v>
      </c>
      <c r="AQ9">
        <v>0</v>
      </c>
      <c r="AR9">
        <v>34.223999999999997</v>
      </c>
      <c r="AS9">
        <v>32.553840000000001</v>
      </c>
      <c r="AT9">
        <v>14.538278999999999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2123.7076469999997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</v>
      </c>
      <c r="L10">
        <v>360</v>
      </c>
      <c r="M10">
        <v>92</v>
      </c>
      <c r="N10">
        <v>118.125</v>
      </c>
      <c r="O10">
        <v>123.66562500000001</v>
      </c>
      <c r="P10">
        <v>139.31</v>
      </c>
      <c r="Q10">
        <v>6.65</v>
      </c>
      <c r="R10">
        <v>32.417700000000004</v>
      </c>
      <c r="S10">
        <v>14.52</v>
      </c>
      <c r="T10">
        <v>0</v>
      </c>
      <c r="U10">
        <v>418.77</v>
      </c>
      <c r="V10">
        <v>15.1046</v>
      </c>
      <c r="W10">
        <v>46.399079999999998</v>
      </c>
      <c r="X10">
        <v>147.515625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42.2928</v>
      </c>
      <c r="AH10">
        <v>0</v>
      </c>
      <c r="AI10">
        <v>0</v>
      </c>
      <c r="AJ10">
        <v>0</v>
      </c>
      <c r="AK10">
        <v>53.932499999999997</v>
      </c>
      <c r="AL10">
        <v>25.564</v>
      </c>
      <c r="AM10">
        <v>15.804048</v>
      </c>
      <c r="AN10">
        <v>0.66954999999999998</v>
      </c>
      <c r="AO10">
        <v>0</v>
      </c>
      <c r="AP10">
        <v>0.25619999999999998</v>
      </c>
      <c r="AQ10">
        <v>0</v>
      </c>
      <c r="AR10">
        <v>34.223999999999997</v>
      </c>
      <c r="AS10">
        <v>32.553840000000001</v>
      </c>
      <c r="AT10">
        <v>15.166862999999999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2124.3362309999998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374</v>
      </c>
      <c r="L11">
        <v>360</v>
      </c>
      <c r="M11">
        <v>92</v>
      </c>
      <c r="N11">
        <v>118.125</v>
      </c>
      <c r="O11">
        <v>123.66562500000001</v>
      </c>
      <c r="P11">
        <v>139.31</v>
      </c>
      <c r="Q11">
        <v>6.65</v>
      </c>
      <c r="R11">
        <v>32.417700000000004</v>
      </c>
      <c r="S11">
        <v>14.52</v>
      </c>
      <c r="T11">
        <v>0</v>
      </c>
      <c r="U11">
        <v>418.77</v>
      </c>
      <c r="V11">
        <v>15.1046</v>
      </c>
      <c r="W11">
        <v>46.399079999999998</v>
      </c>
      <c r="X11">
        <v>147.515625</v>
      </c>
      <c r="Y11">
        <v>0</v>
      </c>
      <c r="Z11">
        <v>13.041600000000001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42.2928</v>
      </c>
      <c r="AH11">
        <v>0</v>
      </c>
      <c r="AI11">
        <v>0</v>
      </c>
      <c r="AJ11">
        <v>0</v>
      </c>
      <c r="AK11">
        <v>53.932499999999997</v>
      </c>
      <c r="AL11">
        <v>25.564</v>
      </c>
      <c r="AM11">
        <v>15.804048</v>
      </c>
      <c r="AN11">
        <v>0.66954999999999998</v>
      </c>
      <c r="AO11">
        <v>0</v>
      </c>
      <c r="AP11">
        <v>0.25619999999999998</v>
      </c>
      <c r="AQ11">
        <v>0</v>
      </c>
      <c r="AR11">
        <v>34.223999999999997</v>
      </c>
      <c r="AS11">
        <v>32.553840000000001</v>
      </c>
      <c r="AT11">
        <v>15.230473999999999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2130.9206419999996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374</v>
      </c>
      <c r="L12">
        <v>360</v>
      </c>
      <c r="M12">
        <v>92</v>
      </c>
      <c r="N12">
        <v>118.125</v>
      </c>
      <c r="O12">
        <v>123.66562500000001</v>
      </c>
      <c r="P12">
        <v>139.31</v>
      </c>
      <c r="Q12">
        <v>6.65</v>
      </c>
      <c r="R12">
        <v>32.417700000000004</v>
      </c>
      <c r="S12">
        <v>14.52</v>
      </c>
      <c r="T12">
        <v>0</v>
      </c>
      <c r="U12">
        <v>418.77</v>
      </c>
      <c r="V12">
        <v>15.1046</v>
      </c>
      <c r="W12">
        <v>46.399079999999998</v>
      </c>
      <c r="X12">
        <v>147.515625</v>
      </c>
      <c r="Y12">
        <v>0</v>
      </c>
      <c r="Z12">
        <v>13.041600000000001</v>
      </c>
      <c r="AA12">
        <v>0</v>
      </c>
      <c r="AB12">
        <v>0</v>
      </c>
      <c r="AC12">
        <v>9.6778399999999998</v>
      </c>
      <c r="AD12">
        <v>0</v>
      </c>
      <c r="AE12">
        <v>0</v>
      </c>
      <c r="AF12">
        <v>8.8740000000000006</v>
      </c>
      <c r="AG12">
        <v>42.2928</v>
      </c>
      <c r="AH12">
        <v>0</v>
      </c>
      <c r="AI12">
        <v>0</v>
      </c>
      <c r="AJ12">
        <v>0</v>
      </c>
      <c r="AK12">
        <v>53.932499999999997</v>
      </c>
      <c r="AL12">
        <v>25.564</v>
      </c>
      <c r="AM12">
        <v>15.804048</v>
      </c>
      <c r="AN12">
        <v>0.66954999999999998</v>
      </c>
      <c r="AO12">
        <v>0</v>
      </c>
      <c r="AP12">
        <v>0.25619999999999998</v>
      </c>
      <c r="AQ12">
        <v>0</v>
      </c>
      <c r="AR12">
        <v>34.223999999999997</v>
      </c>
      <c r="AS12">
        <v>32.553840000000001</v>
      </c>
      <c r="AT12">
        <v>14.080472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2139.44848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374</v>
      </c>
      <c r="L13">
        <v>360</v>
      </c>
      <c r="M13">
        <v>92</v>
      </c>
      <c r="N13">
        <v>118.125</v>
      </c>
      <c r="O13">
        <v>123.66562500000001</v>
      </c>
      <c r="P13">
        <v>139.31</v>
      </c>
      <c r="Q13">
        <v>6.65</v>
      </c>
      <c r="R13">
        <v>32.417700000000004</v>
      </c>
      <c r="S13">
        <v>14.52</v>
      </c>
      <c r="T13">
        <v>0</v>
      </c>
      <c r="U13">
        <v>418.77</v>
      </c>
      <c r="V13">
        <v>15.1046</v>
      </c>
      <c r="W13">
        <v>46.399079999999998</v>
      </c>
      <c r="X13">
        <v>147.515625</v>
      </c>
      <c r="Y13">
        <v>0</v>
      </c>
      <c r="Z13">
        <v>13.041600000000001</v>
      </c>
      <c r="AA13">
        <v>0</v>
      </c>
      <c r="AB13">
        <v>3.3325</v>
      </c>
      <c r="AC13">
        <v>19.35568</v>
      </c>
      <c r="AD13">
        <v>0</v>
      </c>
      <c r="AE13">
        <v>16.478852</v>
      </c>
      <c r="AF13">
        <v>8.8740000000000006</v>
      </c>
      <c r="AG13">
        <v>42.2928</v>
      </c>
      <c r="AH13">
        <v>0</v>
      </c>
      <c r="AI13">
        <v>0</v>
      </c>
      <c r="AJ13">
        <v>0</v>
      </c>
      <c r="AK13">
        <v>53.932499999999997</v>
      </c>
      <c r="AL13">
        <v>25.564</v>
      </c>
      <c r="AM13">
        <v>15.804048</v>
      </c>
      <c r="AN13">
        <v>0.66954999999999998</v>
      </c>
      <c r="AO13">
        <v>0</v>
      </c>
      <c r="AP13">
        <v>0.25619999999999998</v>
      </c>
      <c r="AQ13">
        <v>0</v>
      </c>
      <c r="AR13">
        <v>40.847999999999999</v>
      </c>
      <c r="AS13">
        <v>32.553840000000001</v>
      </c>
      <c r="AT13">
        <v>15.509817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2176.9910169999994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374</v>
      </c>
      <c r="L14">
        <v>360</v>
      </c>
      <c r="M14">
        <v>92</v>
      </c>
      <c r="N14">
        <v>118.125</v>
      </c>
      <c r="O14">
        <v>123.66562500000001</v>
      </c>
      <c r="P14">
        <v>139.31</v>
      </c>
      <c r="Q14">
        <v>6.65</v>
      </c>
      <c r="R14">
        <v>32.417700000000004</v>
      </c>
      <c r="S14">
        <v>14.52</v>
      </c>
      <c r="T14">
        <v>0</v>
      </c>
      <c r="U14">
        <v>418.77</v>
      </c>
      <c r="V14">
        <v>15.1046</v>
      </c>
      <c r="W14">
        <v>46.399079999999998</v>
      </c>
      <c r="X14">
        <v>147.515625</v>
      </c>
      <c r="Y14">
        <v>0</v>
      </c>
      <c r="Z14">
        <v>13.041600000000001</v>
      </c>
      <c r="AA14">
        <v>0</v>
      </c>
      <c r="AB14">
        <v>13.17004</v>
      </c>
      <c r="AC14">
        <v>19.35568</v>
      </c>
      <c r="AD14">
        <v>0</v>
      </c>
      <c r="AE14">
        <v>16.478852</v>
      </c>
      <c r="AF14">
        <v>8.8740000000000006</v>
      </c>
      <c r="AG14">
        <v>42.2928</v>
      </c>
      <c r="AH14">
        <v>0</v>
      </c>
      <c r="AI14">
        <v>0</v>
      </c>
      <c r="AJ14">
        <v>0</v>
      </c>
      <c r="AK14">
        <v>53.932499999999997</v>
      </c>
      <c r="AL14">
        <v>25.564</v>
      </c>
      <c r="AM14">
        <v>15.804048</v>
      </c>
      <c r="AN14">
        <v>0.66954999999999998</v>
      </c>
      <c r="AO14">
        <v>0</v>
      </c>
      <c r="AP14">
        <v>0.25619999999999998</v>
      </c>
      <c r="AQ14">
        <v>0</v>
      </c>
      <c r="AR14">
        <v>40.847999999999999</v>
      </c>
      <c r="AS14">
        <v>32.553840000000001</v>
      </c>
      <c r="AT14">
        <v>15.545393000000001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2186.8641329999991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374</v>
      </c>
      <c r="L15">
        <v>360</v>
      </c>
      <c r="M15">
        <v>92</v>
      </c>
      <c r="N15">
        <v>118.125</v>
      </c>
      <c r="O15">
        <v>123.66562500000001</v>
      </c>
      <c r="P15">
        <v>139.31</v>
      </c>
      <c r="Q15">
        <v>6.65</v>
      </c>
      <c r="R15">
        <v>24.11</v>
      </c>
      <c r="S15">
        <v>14.52</v>
      </c>
      <c r="T15">
        <v>0</v>
      </c>
      <c r="U15">
        <v>418.77</v>
      </c>
      <c r="V15">
        <v>15.1046</v>
      </c>
      <c r="W15">
        <v>46.399079999999998</v>
      </c>
      <c r="X15">
        <v>147.515625</v>
      </c>
      <c r="Y15">
        <v>0</v>
      </c>
      <c r="Z15">
        <v>13.041600000000001</v>
      </c>
      <c r="AA15">
        <v>0</v>
      </c>
      <c r="AB15">
        <v>13.17004</v>
      </c>
      <c r="AC15">
        <v>19.35568</v>
      </c>
      <c r="AD15">
        <v>0</v>
      </c>
      <c r="AE15">
        <v>16.478852</v>
      </c>
      <c r="AF15">
        <v>8.8740000000000006</v>
      </c>
      <c r="AG15">
        <v>42.2928</v>
      </c>
      <c r="AH15">
        <v>0</v>
      </c>
      <c r="AI15">
        <v>0</v>
      </c>
      <c r="AJ15">
        <v>0</v>
      </c>
      <c r="AK15">
        <v>53.932499999999997</v>
      </c>
      <c r="AL15">
        <v>79.376220000000004</v>
      </c>
      <c r="AM15">
        <v>15.804048</v>
      </c>
      <c r="AN15">
        <v>0.66954999999999998</v>
      </c>
      <c r="AO15">
        <v>0</v>
      </c>
      <c r="AP15">
        <v>0.25619999999999998</v>
      </c>
      <c r="AQ15">
        <v>0</v>
      </c>
      <c r="AR15">
        <v>34.223999999999997</v>
      </c>
      <c r="AS15">
        <v>30.939599999999999</v>
      </c>
      <c r="AT15">
        <v>16.261088999999998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2224.8461089999996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</v>
      </c>
      <c r="L16">
        <v>360</v>
      </c>
      <c r="M16">
        <v>92</v>
      </c>
      <c r="N16">
        <v>118.125</v>
      </c>
      <c r="O16">
        <v>123.66562500000001</v>
      </c>
      <c r="P16">
        <v>139.31</v>
      </c>
      <c r="Q16">
        <v>6.65</v>
      </c>
      <c r="R16">
        <v>24.11</v>
      </c>
      <c r="S16">
        <v>14.52</v>
      </c>
      <c r="T16">
        <v>0</v>
      </c>
      <c r="U16">
        <v>418.77</v>
      </c>
      <c r="V16">
        <v>15.1046</v>
      </c>
      <c r="W16">
        <v>46.399079999999998</v>
      </c>
      <c r="X16">
        <v>147.515625</v>
      </c>
      <c r="Y16">
        <v>0</v>
      </c>
      <c r="Z16">
        <v>13.041600000000001</v>
      </c>
      <c r="AA16">
        <v>0</v>
      </c>
      <c r="AB16">
        <v>26.34008</v>
      </c>
      <c r="AC16">
        <v>19.35568</v>
      </c>
      <c r="AD16">
        <v>0</v>
      </c>
      <c r="AE16">
        <v>16.478852</v>
      </c>
      <c r="AF16">
        <v>8.8740000000000006</v>
      </c>
      <c r="AG16">
        <v>42.2928</v>
      </c>
      <c r="AH16">
        <v>0</v>
      </c>
      <c r="AI16">
        <v>0</v>
      </c>
      <c r="AJ16">
        <v>0</v>
      </c>
      <c r="AK16">
        <v>53.932499999999997</v>
      </c>
      <c r="AL16">
        <v>79.376220000000004</v>
      </c>
      <c r="AM16">
        <v>15.804048</v>
      </c>
      <c r="AN16">
        <v>0.66954999999999998</v>
      </c>
      <c r="AO16">
        <v>0</v>
      </c>
      <c r="AP16">
        <v>0.25619999999999998</v>
      </c>
      <c r="AQ16">
        <v>0</v>
      </c>
      <c r="AR16">
        <v>34.223999999999997</v>
      </c>
      <c r="AS16">
        <v>30.939599999999999</v>
      </c>
      <c r="AT16">
        <v>16.652152000000001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2238.4072120000001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</v>
      </c>
      <c r="L17">
        <v>360</v>
      </c>
      <c r="M17">
        <v>92</v>
      </c>
      <c r="N17">
        <v>118.125</v>
      </c>
      <c r="O17">
        <v>123.66562500000001</v>
      </c>
      <c r="P17">
        <v>139.31</v>
      </c>
      <c r="Q17">
        <v>6.65</v>
      </c>
      <c r="R17">
        <v>24.11</v>
      </c>
      <c r="S17">
        <v>14.52</v>
      </c>
      <c r="T17">
        <v>0</v>
      </c>
      <c r="U17">
        <v>418.77</v>
      </c>
      <c r="V17">
        <v>15.1046</v>
      </c>
      <c r="W17">
        <v>46.399079999999998</v>
      </c>
      <c r="X17">
        <v>147.515625</v>
      </c>
      <c r="Y17">
        <v>0</v>
      </c>
      <c r="Z17">
        <v>13.041600000000001</v>
      </c>
      <c r="AA17">
        <v>0</v>
      </c>
      <c r="AB17">
        <v>26.34008</v>
      </c>
      <c r="AC17">
        <v>19.35568</v>
      </c>
      <c r="AD17">
        <v>0</v>
      </c>
      <c r="AE17">
        <v>16.478852</v>
      </c>
      <c r="AF17">
        <v>8.8740000000000006</v>
      </c>
      <c r="AG17">
        <v>42.2928</v>
      </c>
      <c r="AH17">
        <v>0</v>
      </c>
      <c r="AI17">
        <v>0</v>
      </c>
      <c r="AJ17">
        <v>0</v>
      </c>
      <c r="AK17">
        <v>53.932499999999997</v>
      </c>
      <c r="AL17">
        <v>79.376220000000004</v>
      </c>
      <c r="AM17">
        <v>15.804048</v>
      </c>
      <c r="AN17">
        <v>0.66954999999999998</v>
      </c>
      <c r="AO17">
        <v>0</v>
      </c>
      <c r="AP17">
        <v>0.25619999999999998</v>
      </c>
      <c r="AQ17">
        <v>0</v>
      </c>
      <c r="AR17">
        <v>34.223999999999997</v>
      </c>
      <c r="AS17">
        <v>30.939599999999999</v>
      </c>
      <c r="AT17">
        <v>20.000005000000002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2241.7550649999998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</v>
      </c>
      <c r="L18">
        <v>360</v>
      </c>
      <c r="M18">
        <v>92</v>
      </c>
      <c r="N18">
        <v>118.125</v>
      </c>
      <c r="O18">
        <v>123.66562500000001</v>
      </c>
      <c r="P18">
        <v>139.31</v>
      </c>
      <c r="Q18">
        <v>6.65</v>
      </c>
      <c r="R18">
        <v>24.11</v>
      </c>
      <c r="S18">
        <v>14.52</v>
      </c>
      <c r="T18">
        <v>0</v>
      </c>
      <c r="U18">
        <v>418.77</v>
      </c>
      <c r="V18">
        <v>15.1046</v>
      </c>
      <c r="W18">
        <v>46.399079999999998</v>
      </c>
      <c r="X18">
        <v>147.515625</v>
      </c>
      <c r="Y18">
        <v>0</v>
      </c>
      <c r="Z18">
        <v>13.041600000000001</v>
      </c>
      <c r="AA18">
        <v>0</v>
      </c>
      <c r="AB18">
        <v>26.34008</v>
      </c>
      <c r="AC18">
        <v>19.35568</v>
      </c>
      <c r="AD18">
        <v>0</v>
      </c>
      <c r="AE18">
        <v>16.478852</v>
      </c>
      <c r="AF18">
        <v>8.8740000000000006</v>
      </c>
      <c r="AG18">
        <v>42.2928</v>
      </c>
      <c r="AH18">
        <v>0</v>
      </c>
      <c r="AI18">
        <v>0</v>
      </c>
      <c r="AJ18">
        <v>0</v>
      </c>
      <c r="AK18">
        <v>53.932499999999997</v>
      </c>
      <c r="AL18">
        <v>79.376220000000004</v>
      </c>
      <c r="AM18">
        <v>15.804048</v>
      </c>
      <c r="AN18">
        <v>0.66954999999999998</v>
      </c>
      <c r="AO18">
        <v>0</v>
      </c>
      <c r="AP18">
        <v>0.25619999999999998</v>
      </c>
      <c r="AQ18">
        <v>0</v>
      </c>
      <c r="AR18">
        <v>34.223999999999997</v>
      </c>
      <c r="AS18">
        <v>30.939599999999999</v>
      </c>
      <c r="AT18">
        <v>20.000005000000002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2241.7550649999998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374</v>
      </c>
      <c r="L19">
        <v>360</v>
      </c>
      <c r="M19">
        <v>92</v>
      </c>
      <c r="N19">
        <v>118.125</v>
      </c>
      <c r="O19">
        <v>123.66562500000001</v>
      </c>
      <c r="P19">
        <v>139.31</v>
      </c>
      <c r="Q19">
        <v>6.65</v>
      </c>
      <c r="R19">
        <v>24.11</v>
      </c>
      <c r="S19">
        <v>14.52</v>
      </c>
      <c r="T19">
        <v>0</v>
      </c>
      <c r="U19">
        <v>418.77</v>
      </c>
      <c r="V19">
        <v>15.1046</v>
      </c>
      <c r="W19">
        <v>46.399079999999998</v>
      </c>
      <c r="X19">
        <v>147.515625</v>
      </c>
      <c r="Y19">
        <v>0</v>
      </c>
      <c r="Z19">
        <v>13.041600000000001</v>
      </c>
      <c r="AA19">
        <v>0</v>
      </c>
      <c r="AB19">
        <v>26.34008</v>
      </c>
      <c r="AC19">
        <v>19.35568</v>
      </c>
      <c r="AD19">
        <v>0</v>
      </c>
      <c r="AE19">
        <v>16.478852</v>
      </c>
      <c r="AF19">
        <v>8.8740000000000006</v>
      </c>
      <c r="AG19">
        <v>42.2928</v>
      </c>
      <c r="AH19">
        <v>0</v>
      </c>
      <c r="AI19">
        <v>0</v>
      </c>
      <c r="AJ19">
        <v>0</v>
      </c>
      <c r="AK19">
        <v>53.932499999999997</v>
      </c>
      <c r="AL19">
        <v>79.376220000000004</v>
      </c>
      <c r="AM19">
        <v>15.804048</v>
      </c>
      <c r="AN19">
        <v>0.66954999999999998</v>
      </c>
      <c r="AO19">
        <v>0</v>
      </c>
      <c r="AP19">
        <v>0.25619999999999998</v>
      </c>
      <c r="AQ19">
        <v>0</v>
      </c>
      <c r="AR19">
        <v>34.223999999999997</v>
      </c>
      <c r="AS19">
        <v>30.939599999999999</v>
      </c>
      <c r="AT19">
        <v>20.000005000000002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2241.7550649999998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374</v>
      </c>
      <c r="L20">
        <v>360</v>
      </c>
      <c r="M20">
        <v>92</v>
      </c>
      <c r="N20">
        <v>118.125</v>
      </c>
      <c r="O20">
        <v>123.66562500000001</v>
      </c>
      <c r="P20">
        <v>139.31</v>
      </c>
      <c r="Q20">
        <v>6.65</v>
      </c>
      <c r="R20">
        <v>24.11</v>
      </c>
      <c r="S20">
        <v>14.52</v>
      </c>
      <c r="T20">
        <v>0</v>
      </c>
      <c r="U20">
        <v>418.77</v>
      </c>
      <c r="V20">
        <v>15.1046</v>
      </c>
      <c r="W20">
        <v>46.399079999999998</v>
      </c>
      <c r="X20">
        <v>147.515625</v>
      </c>
      <c r="Y20">
        <v>0</v>
      </c>
      <c r="Z20">
        <v>13.041600000000001</v>
      </c>
      <c r="AA20">
        <v>14.04936</v>
      </c>
      <c r="AB20">
        <v>26.34008</v>
      </c>
      <c r="AC20">
        <v>19.35568</v>
      </c>
      <c r="AD20">
        <v>0</v>
      </c>
      <c r="AE20">
        <v>16.478852</v>
      </c>
      <c r="AF20">
        <v>8.8740000000000006</v>
      </c>
      <c r="AG20">
        <v>42.2928</v>
      </c>
      <c r="AH20">
        <v>0</v>
      </c>
      <c r="AI20">
        <v>0</v>
      </c>
      <c r="AJ20">
        <v>0</v>
      </c>
      <c r="AK20">
        <v>53.932499999999997</v>
      </c>
      <c r="AL20">
        <v>79.376220000000004</v>
      </c>
      <c r="AM20">
        <v>15.804048</v>
      </c>
      <c r="AN20">
        <v>0.66954999999999998</v>
      </c>
      <c r="AO20">
        <v>0</v>
      </c>
      <c r="AP20">
        <v>0.25619999999999998</v>
      </c>
      <c r="AQ20">
        <v>0</v>
      </c>
      <c r="AR20">
        <v>34.223999999999997</v>
      </c>
      <c r="AS20">
        <v>30.939599999999999</v>
      </c>
      <c r="AT20">
        <v>20.000005000000002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2255.8044249999998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374</v>
      </c>
      <c r="L21">
        <v>360</v>
      </c>
      <c r="M21">
        <v>92</v>
      </c>
      <c r="N21">
        <v>118.125</v>
      </c>
      <c r="O21">
        <v>123.66562500000001</v>
      </c>
      <c r="P21">
        <v>139.31</v>
      </c>
      <c r="Q21">
        <v>6.65</v>
      </c>
      <c r="R21">
        <v>32.417700000000004</v>
      </c>
      <c r="S21">
        <v>14.52</v>
      </c>
      <c r="T21">
        <v>0</v>
      </c>
      <c r="U21">
        <v>418.77</v>
      </c>
      <c r="V21">
        <v>15.1046</v>
      </c>
      <c r="W21">
        <v>46.399079999999998</v>
      </c>
      <c r="X21">
        <v>147.515625</v>
      </c>
      <c r="Y21">
        <v>0</v>
      </c>
      <c r="Z21">
        <v>13.041600000000001</v>
      </c>
      <c r="AA21">
        <v>14.04936</v>
      </c>
      <c r="AB21">
        <v>26.34008</v>
      </c>
      <c r="AC21">
        <v>19.35568</v>
      </c>
      <c r="AD21">
        <v>0</v>
      </c>
      <c r="AE21">
        <v>16.478852</v>
      </c>
      <c r="AF21">
        <v>8.8740000000000006</v>
      </c>
      <c r="AG21">
        <v>42.2928</v>
      </c>
      <c r="AH21">
        <v>18.940000000000001</v>
      </c>
      <c r="AI21">
        <v>0</v>
      </c>
      <c r="AJ21">
        <v>0</v>
      </c>
      <c r="AK21">
        <v>53.932499999999997</v>
      </c>
      <c r="AL21">
        <v>27.888000000000002</v>
      </c>
      <c r="AM21">
        <v>15.804048</v>
      </c>
      <c r="AN21">
        <v>0.66954999999999998</v>
      </c>
      <c r="AO21">
        <v>0</v>
      </c>
      <c r="AP21">
        <v>0.25619999999999998</v>
      </c>
      <c r="AQ21">
        <v>0</v>
      </c>
      <c r="AR21">
        <v>34.223999999999997</v>
      </c>
      <c r="AS21">
        <v>30.939599999999999</v>
      </c>
      <c r="AT21">
        <v>20.000005000000002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2231.5639049999995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374</v>
      </c>
      <c r="L22">
        <v>360</v>
      </c>
      <c r="M22">
        <v>92</v>
      </c>
      <c r="N22">
        <v>118.125</v>
      </c>
      <c r="O22">
        <v>123.66562500000001</v>
      </c>
      <c r="P22">
        <v>139.31</v>
      </c>
      <c r="Q22">
        <v>6.65</v>
      </c>
      <c r="R22">
        <v>32.417700000000004</v>
      </c>
      <c r="S22">
        <v>14.52</v>
      </c>
      <c r="T22">
        <v>0</v>
      </c>
      <c r="U22">
        <v>418.77</v>
      </c>
      <c r="V22">
        <v>15.1046</v>
      </c>
      <c r="W22">
        <v>46.399079999999998</v>
      </c>
      <c r="X22">
        <v>147.515625</v>
      </c>
      <c r="Y22">
        <v>0</v>
      </c>
      <c r="Z22">
        <v>13.041600000000001</v>
      </c>
      <c r="AA22">
        <v>28.09872</v>
      </c>
      <c r="AB22">
        <v>26.34008</v>
      </c>
      <c r="AC22">
        <v>19.35568</v>
      </c>
      <c r="AD22">
        <v>9.1149000000000004</v>
      </c>
      <c r="AE22">
        <v>16.478852</v>
      </c>
      <c r="AF22">
        <v>8.8740000000000006</v>
      </c>
      <c r="AG22">
        <v>42.2928</v>
      </c>
      <c r="AH22">
        <v>37.880000000000003</v>
      </c>
      <c r="AI22">
        <v>0</v>
      </c>
      <c r="AJ22">
        <v>0</v>
      </c>
      <c r="AK22">
        <v>53.932499999999997</v>
      </c>
      <c r="AL22">
        <v>26.145</v>
      </c>
      <c r="AM22">
        <v>15.804048</v>
      </c>
      <c r="AN22">
        <v>0.66954999999999998</v>
      </c>
      <c r="AO22">
        <v>0</v>
      </c>
      <c r="AP22">
        <v>0.25619999999999998</v>
      </c>
      <c r="AQ22">
        <v>0</v>
      </c>
      <c r="AR22">
        <v>34.223999999999997</v>
      </c>
      <c r="AS22">
        <v>30.939599999999999</v>
      </c>
      <c r="AT22">
        <v>20.000005000000002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2271.9251649999997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374</v>
      </c>
      <c r="L23">
        <v>360</v>
      </c>
      <c r="M23">
        <v>92</v>
      </c>
      <c r="N23">
        <v>118.125</v>
      </c>
      <c r="O23">
        <v>123.66562500000001</v>
      </c>
      <c r="P23">
        <v>139.31</v>
      </c>
      <c r="Q23">
        <v>6.65</v>
      </c>
      <c r="R23">
        <v>32.417700000000004</v>
      </c>
      <c r="S23">
        <v>14.52</v>
      </c>
      <c r="T23">
        <v>0</v>
      </c>
      <c r="U23">
        <v>418.77</v>
      </c>
      <c r="V23">
        <v>15.1046</v>
      </c>
      <c r="W23">
        <v>46.399079999999998</v>
      </c>
      <c r="X23">
        <v>147.515625</v>
      </c>
      <c r="Y23">
        <v>0</v>
      </c>
      <c r="Z23">
        <v>13.041600000000001</v>
      </c>
      <c r="AA23">
        <v>28.09872</v>
      </c>
      <c r="AB23">
        <v>26.34008</v>
      </c>
      <c r="AC23">
        <v>19.35568</v>
      </c>
      <c r="AD23">
        <v>9.1149000000000004</v>
      </c>
      <c r="AE23">
        <v>16.478852</v>
      </c>
      <c r="AF23">
        <v>8.8740000000000006</v>
      </c>
      <c r="AG23">
        <v>42.2928</v>
      </c>
      <c r="AH23">
        <v>60.607999999999997</v>
      </c>
      <c r="AI23">
        <v>0</v>
      </c>
      <c r="AJ23">
        <v>0</v>
      </c>
      <c r="AK23">
        <v>53.932499999999997</v>
      </c>
      <c r="AL23">
        <v>26.145</v>
      </c>
      <c r="AM23">
        <v>15.804048</v>
      </c>
      <c r="AN23">
        <v>0.66954999999999998</v>
      </c>
      <c r="AO23">
        <v>0</v>
      </c>
      <c r="AP23">
        <v>0.25619999999999998</v>
      </c>
      <c r="AQ23">
        <v>12.032999999999999</v>
      </c>
      <c r="AR23">
        <v>40.847999999999999</v>
      </c>
      <c r="AS23">
        <v>30.939599999999999</v>
      </c>
      <c r="AT23">
        <v>20.000005000000002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2313.3101649999994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374</v>
      </c>
      <c r="L24">
        <v>360</v>
      </c>
      <c r="M24">
        <v>92</v>
      </c>
      <c r="N24">
        <v>118.125</v>
      </c>
      <c r="O24">
        <v>123.66562500000001</v>
      </c>
      <c r="P24">
        <v>139.31</v>
      </c>
      <c r="Q24">
        <v>8.7917000000000005</v>
      </c>
      <c r="R24">
        <v>32.417700000000004</v>
      </c>
      <c r="S24">
        <v>19.590499999999999</v>
      </c>
      <c r="T24">
        <v>0</v>
      </c>
      <c r="U24">
        <v>418.77</v>
      </c>
      <c r="V24">
        <v>15.1046</v>
      </c>
      <c r="W24">
        <v>46.399079999999998</v>
      </c>
      <c r="X24">
        <v>147.515625</v>
      </c>
      <c r="Y24">
        <v>0</v>
      </c>
      <c r="Z24">
        <v>13.041600000000001</v>
      </c>
      <c r="AA24">
        <v>34.566450000000003</v>
      </c>
      <c r="AB24">
        <v>26.34008</v>
      </c>
      <c r="AC24">
        <v>19.35568</v>
      </c>
      <c r="AD24">
        <v>9.1149000000000004</v>
      </c>
      <c r="AE24">
        <v>16.478852</v>
      </c>
      <c r="AF24">
        <v>8.8740000000000006</v>
      </c>
      <c r="AG24">
        <v>42.2928</v>
      </c>
      <c r="AH24">
        <v>60.607999999999997</v>
      </c>
      <c r="AI24">
        <v>0</v>
      </c>
      <c r="AJ24">
        <v>0</v>
      </c>
      <c r="AK24">
        <v>53.932499999999997</v>
      </c>
      <c r="AL24">
        <v>26.145</v>
      </c>
      <c r="AM24">
        <v>15.804048</v>
      </c>
      <c r="AN24">
        <v>0.66954999999999998</v>
      </c>
      <c r="AO24">
        <v>0</v>
      </c>
      <c r="AP24">
        <v>0.25619999999999998</v>
      </c>
      <c r="AQ24">
        <v>12.032999999999999</v>
      </c>
      <c r="AR24">
        <v>40.847999999999999</v>
      </c>
      <c r="AS24">
        <v>30.939599999999999</v>
      </c>
      <c r="AT24">
        <v>20.000005000000002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2326.9900949999997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374</v>
      </c>
      <c r="L25">
        <v>360</v>
      </c>
      <c r="M25">
        <v>92</v>
      </c>
      <c r="N25">
        <v>118.125</v>
      </c>
      <c r="O25">
        <v>123.66562500000001</v>
      </c>
      <c r="P25">
        <v>139.31</v>
      </c>
      <c r="Q25">
        <v>8.7917000000000005</v>
      </c>
      <c r="R25">
        <v>32.417700000000004</v>
      </c>
      <c r="S25">
        <v>19.590499999999999</v>
      </c>
      <c r="T25">
        <v>0</v>
      </c>
      <c r="U25">
        <v>418.77</v>
      </c>
      <c r="V25">
        <v>15.1046</v>
      </c>
      <c r="W25">
        <v>46.399079999999998</v>
      </c>
      <c r="X25">
        <v>147.515625</v>
      </c>
      <c r="Y25">
        <v>0</v>
      </c>
      <c r="Z25">
        <v>6.5208000000000004</v>
      </c>
      <c r="AA25">
        <v>42.14808</v>
      </c>
      <c r="AB25">
        <v>13.17004</v>
      </c>
      <c r="AC25">
        <v>9.6778399999999998</v>
      </c>
      <c r="AD25">
        <v>9.1149000000000004</v>
      </c>
      <c r="AE25">
        <v>16.478852</v>
      </c>
      <c r="AF25">
        <v>8.8740000000000006</v>
      </c>
      <c r="AG25">
        <v>42.2928</v>
      </c>
      <c r="AH25">
        <v>93.563599999999994</v>
      </c>
      <c r="AI25">
        <v>0</v>
      </c>
      <c r="AJ25">
        <v>0</v>
      </c>
      <c r="AK25">
        <v>53.932499999999997</v>
      </c>
      <c r="AL25">
        <v>26.145</v>
      </c>
      <c r="AM25">
        <v>15.804048</v>
      </c>
      <c r="AN25">
        <v>0.66954999999999998</v>
      </c>
      <c r="AO25">
        <v>0</v>
      </c>
      <c r="AP25">
        <v>0.25619999999999998</v>
      </c>
      <c r="AQ25">
        <v>12.032999999999999</v>
      </c>
      <c r="AR25">
        <v>34.223999999999997</v>
      </c>
      <c r="AS25">
        <v>30.939599999999999</v>
      </c>
      <c r="AT25">
        <v>20.000005000000002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2331.5346449999997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374</v>
      </c>
      <c r="L26">
        <v>360</v>
      </c>
      <c r="M26">
        <v>92</v>
      </c>
      <c r="N26">
        <v>118.125</v>
      </c>
      <c r="O26">
        <v>123.66562500000001</v>
      </c>
      <c r="P26">
        <v>139.31</v>
      </c>
      <c r="Q26">
        <v>8.7917000000000005</v>
      </c>
      <c r="R26">
        <v>32.417700000000004</v>
      </c>
      <c r="S26">
        <v>19.590499999999999</v>
      </c>
      <c r="T26">
        <v>0</v>
      </c>
      <c r="U26">
        <v>418.77</v>
      </c>
      <c r="V26">
        <v>15.1046</v>
      </c>
      <c r="W26">
        <v>46.399079999999998</v>
      </c>
      <c r="X26">
        <v>147.515625</v>
      </c>
      <c r="Y26">
        <v>0</v>
      </c>
      <c r="Z26">
        <v>6.5208000000000004</v>
      </c>
      <c r="AA26">
        <v>42.14808</v>
      </c>
      <c r="AB26">
        <v>13.17004</v>
      </c>
      <c r="AC26">
        <v>9.6778399999999998</v>
      </c>
      <c r="AD26">
        <v>9.1149000000000004</v>
      </c>
      <c r="AE26">
        <v>16.478852</v>
      </c>
      <c r="AF26">
        <v>8.8740000000000006</v>
      </c>
      <c r="AG26">
        <v>42.2928</v>
      </c>
      <c r="AH26">
        <v>93.563599999999994</v>
      </c>
      <c r="AI26">
        <v>0</v>
      </c>
      <c r="AJ26">
        <v>0</v>
      </c>
      <c r="AK26">
        <v>53.932499999999997</v>
      </c>
      <c r="AL26">
        <v>26.145</v>
      </c>
      <c r="AM26">
        <v>15.804048</v>
      </c>
      <c r="AN26">
        <v>0.66954999999999998</v>
      </c>
      <c r="AO26">
        <v>0</v>
      </c>
      <c r="AP26">
        <v>0.25619999999999998</v>
      </c>
      <c r="AQ26">
        <v>36.098999999999997</v>
      </c>
      <c r="AR26">
        <v>34.223999999999997</v>
      </c>
      <c r="AS26">
        <v>30.939599999999999</v>
      </c>
      <c r="AT26">
        <v>20.000005000000002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2355.600645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374</v>
      </c>
      <c r="L27">
        <v>360</v>
      </c>
      <c r="M27">
        <v>92</v>
      </c>
      <c r="N27">
        <v>118.125</v>
      </c>
      <c r="O27">
        <v>123.66562500000001</v>
      </c>
      <c r="P27">
        <v>139.31</v>
      </c>
      <c r="Q27">
        <v>8.7917000000000005</v>
      </c>
      <c r="R27">
        <v>32.417700000000004</v>
      </c>
      <c r="S27">
        <v>19.590499999999999</v>
      </c>
      <c r="T27">
        <v>0</v>
      </c>
      <c r="U27">
        <v>418.77</v>
      </c>
      <c r="V27">
        <v>15.1046</v>
      </c>
      <c r="W27">
        <v>46.399079999999998</v>
      </c>
      <c r="X27">
        <v>147.515625</v>
      </c>
      <c r="Y27">
        <v>0</v>
      </c>
      <c r="Z27">
        <v>6.5208000000000004</v>
      </c>
      <c r="AA27">
        <v>42.14808</v>
      </c>
      <c r="AB27">
        <v>26.34008</v>
      </c>
      <c r="AC27">
        <v>9.6778399999999998</v>
      </c>
      <c r="AD27">
        <v>18.229800000000001</v>
      </c>
      <c r="AE27">
        <v>32.957704</v>
      </c>
      <c r="AF27">
        <v>17.748000000000001</v>
      </c>
      <c r="AG27">
        <v>42.2928</v>
      </c>
      <c r="AH27">
        <v>93.563599999999994</v>
      </c>
      <c r="AI27">
        <v>0</v>
      </c>
      <c r="AJ27">
        <v>0</v>
      </c>
      <c r="AK27">
        <v>53.932499999999997</v>
      </c>
      <c r="AL27">
        <v>26.145</v>
      </c>
      <c r="AM27">
        <v>15.804048</v>
      </c>
      <c r="AN27">
        <v>0.66954999999999998</v>
      </c>
      <c r="AO27">
        <v>0</v>
      </c>
      <c r="AP27">
        <v>0.25619999999999998</v>
      </c>
      <c r="AQ27">
        <v>48.131999999999998</v>
      </c>
      <c r="AR27">
        <v>34.223999999999997</v>
      </c>
      <c r="AS27">
        <v>30.939599999999999</v>
      </c>
      <c r="AT27">
        <v>20.000005000000002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2415.2714369999999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374</v>
      </c>
      <c r="L28">
        <v>360</v>
      </c>
      <c r="M28">
        <v>92</v>
      </c>
      <c r="N28">
        <v>118.125</v>
      </c>
      <c r="O28">
        <v>123.66562500000001</v>
      </c>
      <c r="P28">
        <v>139.31</v>
      </c>
      <c r="Q28">
        <v>8.7917000000000005</v>
      </c>
      <c r="R28">
        <v>37.184800000000003</v>
      </c>
      <c r="S28">
        <v>19.590499999999999</v>
      </c>
      <c r="T28">
        <v>0</v>
      </c>
      <c r="U28">
        <v>418.77</v>
      </c>
      <c r="V28">
        <v>17.37</v>
      </c>
      <c r="W28">
        <v>46.399079999999998</v>
      </c>
      <c r="X28">
        <v>147.515625</v>
      </c>
      <c r="Y28">
        <v>0</v>
      </c>
      <c r="Z28">
        <v>19.5624</v>
      </c>
      <c r="AA28">
        <v>42.14808</v>
      </c>
      <c r="AB28">
        <v>39.510120000000001</v>
      </c>
      <c r="AC28">
        <v>19.35568</v>
      </c>
      <c r="AD28">
        <v>27.408107999999999</v>
      </c>
      <c r="AE28">
        <v>49.436556000000003</v>
      </c>
      <c r="AF28">
        <v>26.622</v>
      </c>
      <c r="AG28">
        <v>42.2928</v>
      </c>
      <c r="AH28">
        <v>93.563599999999994</v>
      </c>
      <c r="AI28">
        <v>0</v>
      </c>
      <c r="AJ28">
        <v>0</v>
      </c>
      <c r="AK28">
        <v>53.932499999999997</v>
      </c>
      <c r="AL28">
        <v>26.145</v>
      </c>
      <c r="AM28">
        <v>15.804048</v>
      </c>
      <c r="AN28">
        <v>0.66954999999999998</v>
      </c>
      <c r="AO28">
        <v>0</v>
      </c>
      <c r="AP28">
        <v>0.25619999999999998</v>
      </c>
      <c r="AQ28">
        <v>48.131999999999998</v>
      </c>
      <c r="AR28">
        <v>34.223999999999997</v>
      </c>
      <c r="AS28">
        <v>30.939599999999999</v>
      </c>
      <c r="AT28">
        <v>20.000005000000002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2492.7245769999995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374</v>
      </c>
      <c r="L29">
        <v>360</v>
      </c>
      <c r="M29">
        <v>92</v>
      </c>
      <c r="N29">
        <v>118.125</v>
      </c>
      <c r="O29">
        <v>123.66562500000001</v>
      </c>
      <c r="P29">
        <v>139.31</v>
      </c>
      <c r="Q29">
        <v>8.7917000000000005</v>
      </c>
      <c r="R29">
        <v>37.184800000000003</v>
      </c>
      <c r="S29">
        <v>22.293600000000001</v>
      </c>
      <c r="T29">
        <v>0</v>
      </c>
      <c r="U29">
        <v>418.77</v>
      </c>
      <c r="V29">
        <v>20.73</v>
      </c>
      <c r="W29">
        <v>46.399079999999998</v>
      </c>
      <c r="X29">
        <v>147.515625</v>
      </c>
      <c r="Y29">
        <v>0</v>
      </c>
      <c r="Z29">
        <v>19.5624</v>
      </c>
      <c r="AA29">
        <v>42.14808</v>
      </c>
      <c r="AB29">
        <v>39.510120000000001</v>
      </c>
      <c r="AC29">
        <v>19.35568</v>
      </c>
      <c r="AD29">
        <v>36.544144000000003</v>
      </c>
      <c r="AE29">
        <v>49.436556000000003</v>
      </c>
      <c r="AF29">
        <v>26.622</v>
      </c>
      <c r="AG29">
        <v>42.2928</v>
      </c>
      <c r="AH29">
        <v>93.563599999999994</v>
      </c>
      <c r="AI29">
        <v>0</v>
      </c>
      <c r="AJ29">
        <v>0</v>
      </c>
      <c r="AK29">
        <v>53.932499999999997</v>
      </c>
      <c r="AL29">
        <v>26.145</v>
      </c>
      <c r="AM29">
        <v>15.804048</v>
      </c>
      <c r="AN29">
        <v>0.66954999999999998</v>
      </c>
      <c r="AO29">
        <v>0</v>
      </c>
      <c r="AP29">
        <v>0.25619999999999998</v>
      </c>
      <c r="AQ29">
        <v>48.131999999999998</v>
      </c>
      <c r="AR29">
        <v>34.223999999999997</v>
      </c>
      <c r="AS29">
        <v>30.939599999999999</v>
      </c>
      <c r="AT29">
        <v>20.000005000000002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2507.9237129999997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374</v>
      </c>
      <c r="L30">
        <v>360</v>
      </c>
      <c r="M30">
        <v>92</v>
      </c>
      <c r="N30">
        <v>118.125</v>
      </c>
      <c r="O30">
        <v>123.66562500000001</v>
      </c>
      <c r="P30">
        <v>139.31</v>
      </c>
      <c r="Q30">
        <v>8.7917000000000005</v>
      </c>
      <c r="R30">
        <v>37.184800000000003</v>
      </c>
      <c r="S30">
        <v>22.293600000000001</v>
      </c>
      <c r="T30">
        <v>0</v>
      </c>
      <c r="U30">
        <v>418.77</v>
      </c>
      <c r="V30">
        <v>20.73</v>
      </c>
      <c r="W30">
        <v>46.399079999999998</v>
      </c>
      <c r="X30">
        <v>147.515625</v>
      </c>
      <c r="Y30">
        <v>0</v>
      </c>
      <c r="Z30">
        <v>19.5624</v>
      </c>
      <c r="AA30">
        <v>42.14808</v>
      </c>
      <c r="AB30">
        <v>39.510120000000001</v>
      </c>
      <c r="AC30">
        <v>19.35568</v>
      </c>
      <c r="AD30">
        <v>36.544144000000003</v>
      </c>
      <c r="AE30">
        <v>49.436556000000003</v>
      </c>
      <c r="AF30">
        <v>26.622</v>
      </c>
      <c r="AG30">
        <v>42.2928</v>
      </c>
      <c r="AH30">
        <v>93.563599999999994</v>
      </c>
      <c r="AI30">
        <v>0</v>
      </c>
      <c r="AJ30">
        <v>0</v>
      </c>
      <c r="AK30">
        <v>53.932499999999997</v>
      </c>
      <c r="AL30">
        <v>26.145</v>
      </c>
      <c r="AM30">
        <v>15.804048</v>
      </c>
      <c r="AN30">
        <v>0.66954999999999998</v>
      </c>
      <c r="AO30">
        <v>0</v>
      </c>
      <c r="AP30">
        <v>0.25619999999999998</v>
      </c>
      <c r="AQ30">
        <v>48.131999999999998</v>
      </c>
      <c r="AR30">
        <v>34.223999999999997</v>
      </c>
      <c r="AS30">
        <v>30.939599999999999</v>
      </c>
      <c r="AT30">
        <v>20.000005000000002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2507.9237129999997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374</v>
      </c>
      <c r="L31">
        <v>360</v>
      </c>
      <c r="M31">
        <v>92</v>
      </c>
      <c r="N31">
        <v>118.125</v>
      </c>
      <c r="O31">
        <v>123.66562500000001</v>
      </c>
      <c r="P31">
        <v>139.31</v>
      </c>
      <c r="Q31">
        <v>8.7917000000000005</v>
      </c>
      <c r="R31">
        <v>37.184800000000003</v>
      </c>
      <c r="S31">
        <v>22.293600000000001</v>
      </c>
      <c r="T31">
        <v>0</v>
      </c>
      <c r="U31">
        <v>418.77</v>
      </c>
      <c r="V31">
        <v>20.73</v>
      </c>
      <c r="W31">
        <v>46.399079999999998</v>
      </c>
      <c r="X31">
        <v>147.515625</v>
      </c>
      <c r="Y31">
        <v>0</v>
      </c>
      <c r="Z31">
        <v>19.5624</v>
      </c>
      <c r="AA31">
        <v>42.14808</v>
      </c>
      <c r="AB31">
        <v>39.510120000000001</v>
      </c>
      <c r="AC31">
        <v>19.35568</v>
      </c>
      <c r="AD31">
        <v>36.544144000000003</v>
      </c>
      <c r="AE31">
        <v>49.436556000000003</v>
      </c>
      <c r="AF31">
        <v>26.622</v>
      </c>
      <c r="AG31">
        <v>42.2928</v>
      </c>
      <c r="AH31">
        <v>93.563599999999994</v>
      </c>
      <c r="AI31">
        <v>0</v>
      </c>
      <c r="AJ31">
        <v>0</v>
      </c>
      <c r="AK31">
        <v>53.932499999999997</v>
      </c>
      <c r="AL31">
        <v>26.145</v>
      </c>
      <c r="AM31">
        <v>15.804048</v>
      </c>
      <c r="AN31">
        <v>0.66954999999999998</v>
      </c>
      <c r="AO31">
        <v>0</v>
      </c>
      <c r="AP31">
        <v>0.25619999999999998</v>
      </c>
      <c r="AQ31">
        <v>48.131999999999998</v>
      </c>
      <c r="AR31">
        <v>34.223999999999997</v>
      </c>
      <c r="AS31">
        <v>30.939599999999999</v>
      </c>
      <c r="AT31">
        <v>20.000005000000002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2507.9237129999997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375</v>
      </c>
      <c r="L32">
        <v>360</v>
      </c>
      <c r="M32">
        <v>92</v>
      </c>
      <c r="N32">
        <v>118.125</v>
      </c>
      <c r="O32">
        <v>123.66562500000001</v>
      </c>
      <c r="P32">
        <v>139.31</v>
      </c>
      <c r="Q32">
        <v>8.7917000000000005</v>
      </c>
      <c r="R32">
        <v>37.184800000000003</v>
      </c>
      <c r="S32">
        <v>22.293600000000001</v>
      </c>
      <c r="T32">
        <v>0</v>
      </c>
      <c r="U32">
        <v>418.77</v>
      </c>
      <c r="V32">
        <v>20.73</v>
      </c>
      <c r="W32">
        <v>46.399079999999998</v>
      </c>
      <c r="X32">
        <v>147.515625</v>
      </c>
      <c r="Y32">
        <v>0</v>
      </c>
      <c r="Z32">
        <v>19.5624</v>
      </c>
      <c r="AA32">
        <v>42.14808</v>
      </c>
      <c r="AB32">
        <v>39.510120000000001</v>
      </c>
      <c r="AC32">
        <v>19.35568</v>
      </c>
      <c r="AD32">
        <v>27.408107999999999</v>
      </c>
      <c r="AE32">
        <v>49.436556000000003</v>
      </c>
      <c r="AF32">
        <v>26.622</v>
      </c>
      <c r="AG32">
        <v>42.2928</v>
      </c>
      <c r="AH32">
        <v>93.563599999999994</v>
      </c>
      <c r="AI32">
        <v>0</v>
      </c>
      <c r="AJ32">
        <v>0</v>
      </c>
      <c r="AK32">
        <v>53.932499999999997</v>
      </c>
      <c r="AL32">
        <v>26.145</v>
      </c>
      <c r="AM32">
        <v>15.804048</v>
      </c>
      <c r="AN32">
        <v>0.66954999999999998</v>
      </c>
      <c r="AO32">
        <v>0</v>
      </c>
      <c r="AP32">
        <v>0.25619999999999998</v>
      </c>
      <c r="AQ32">
        <v>48.131999999999998</v>
      </c>
      <c r="AR32">
        <v>34.223999999999997</v>
      </c>
      <c r="AS32">
        <v>30.939599999999999</v>
      </c>
      <c r="AT32">
        <v>20.000005000000002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2499.7876769999998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375</v>
      </c>
      <c r="L33">
        <v>360</v>
      </c>
      <c r="M33">
        <v>92</v>
      </c>
      <c r="N33">
        <v>118.125</v>
      </c>
      <c r="O33">
        <v>123.66562500000001</v>
      </c>
      <c r="P33">
        <v>139.31</v>
      </c>
      <c r="Q33">
        <v>8.7917000000000005</v>
      </c>
      <c r="R33">
        <v>37.184800000000003</v>
      </c>
      <c r="S33">
        <v>19.590499999999999</v>
      </c>
      <c r="T33">
        <v>0</v>
      </c>
      <c r="U33">
        <v>418.77</v>
      </c>
      <c r="V33">
        <v>20.73</v>
      </c>
      <c r="W33">
        <v>46.399079999999998</v>
      </c>
      <c r="X33">
        <v>147.515625</v>
      </c>
      <c r="Y33">
        <v>0</v>
      </c>
      <c r="Z33">
        <v>19.5624</v>
      </c>
      <c r="AA33">
        <v>42.14808</v>
      </c>
      <c r="AB33">
        <v>39.510120000000001</v>
      </c>
      <c r="AC33">
        <v>19.35568</v>
      </c>
      <c r="AD33">
        <v>27.408107999999999</v>
      </c>
      <c r="AE33">
        <v>49.436556000000003</v>
      </c>
      <c r="AF33">
        <v>26.622</v>
      </c>
      <c r="AG33">
        <v>42.2928</v>
      </c>
      <c r="AH33">
        <v>93.563599999999994</v>
      </c>
      <c r="AI33">
        <v>0</v>
      </c>
      <c r="AJ33">
        <v>0</v>
      </c>
      <c r="AK33">
        <v>53.932499999999997</v>
      </c>
      <c r="AL33">
        <v>26.145</v>
      </c>
      <c r="AM33">
        <v>15.804048</v>
      </c>
      <c r="AN33">
        <v>0.66954999999999998</v>
      </c>
      <c r="AO33">
        <v>0</v>
      </c>
      <c r="AP33">
        <v>0.25619999999999998</v>
      </c>
      <c r="AQ33">
        <v>48.131999999999998</v>
      </c>
      <c r="AR33">
        <v>40.847999999999999</v>
      </c>
      <c r="AS33">
        <v>30.939599999999999</v>
      </c>
      <c r="AT33">
        <v>20.000005000000002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2503.7085769999994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440</v>
      </c>
      <c r="L34">
        <v>360</v>
      </c>
      <c r="M34">
        <v>92</v>
      </c>
      <c r="N34">
        <v>118.125</v>
      </c>
      <c r="O34">
        <v>123.66562500000001</v>
      </c>
      <c r="P34">
        <v>139.31</v>
      </c>
      <c r="Q34">
        <v>10.1389</v>
      </c>
      <c r="R34">
        <v>37.622999999999998</v>
      </c>
      <c r="S34">
        <v>19.590499999999999</v>
      </c>
      <c r="T34">
        <v>0</v>
      </c>
      <c r="U34">
        <v>418.77</v>
      </c>
      <c r="V34">
        <v>18.464600000000001</v>
      </c>
      <c r="W34">
        <v>46.399079999999998</v>
      </c>
      <c r="X34">
        <v>147.515625</v>
      </c>
      <c r="Y34">
        <v>0</v>
      </c>
      <c r="Z34">
        <v>6.5208000000000004</v>
      </c>
      <c r="AA34">
        <v>42.14808</v>
      </c>
      <c r="AB34">
        <v>26.34008</v>
      </c>
      <c r="AC34">
        <v>19.35568</v>
      </c>
      <c r="AD34">
        <v>18.250935999999999</v>
      </c>
      <c r="AE34">
        <v>32.957704</v>
      </c>
      <c r="AF34">
        <v>18.043800000000001</v>
      </c>
      <c r="AG34">
        <v>42.2928</v>
      </c>
      <c r="AH34">
        <v>93.563599999999994</v>
      </c>
      <c r="AI34">
        <v>0</v>
      </c>
      <c r="AJ34">
        <v>0</v>
      </c>
      <c r="AK34">
        <v>53.932499999999997</v>
      </c>
      <c r="AL34">
        <v>26.145</v>
      </c>
      <c r="AM34">
        <v>15.804048</v>
      </c>
      <c r="AN34">
        <v>0.66954999999999998</v>
      </c>
      <c r="AO34">
        <v>0</v>
      </c>
      <c r="AP34">
        <v>0.25619999999999998</v>
      </c>
      <c r="AQ34">
        <v>48.131999999999998</v>
      </c>
      <c r="AR34">
        <v>40.847999999999999</v>
      </c>
      <c r="AS34">
        <v>30.939599999999999</v>
      </c>
      <c r="AT34">
        <v>20.000005000000002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2507.8027129999996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458</v>
      </c>
      <c r="L35">
        <v>360</v>
      </c>
      <c r="M35">
        <v>92</v>
      </c>
      <c r="N35">
        <v>118.125</v>
      </c>
      <c r="O35">
        <v>123.66562500000001</v>
      </c>
      <c r="P35">
        <v>139.31</v>
      </c>
      <c r="Q35">
        <v>10.1389</v>
      </c>
      <c r="R35">
        <v>37.622999999999998</v>
      </c>
      <c r="S35">
        <v>23.687000000000001</v>
      </c>
      <c r="T35">
        <v>0</v>
      </c>
      <c r="U35">
        <v>418.77</v>
      </c>
      <c r="V35">
        <v>18.464600000000001</v>
      </c>
      <c r="W35">
        <v>46.399079999999998</v>
      </c>
      <c r="X35">
        <v>147.515625</v>
      </c>
      <c r="Y35">
        <v>0</v>
      </c>
      <c r="Z35">
        <v>6.5208000000000004</v>
      </c>
      <c r="AA35">
        <v>42.14808</v>
      </c>
      <c r="AB35">
        <v>26.34008</v>
      </c>
      <c r="AC35">
        <v>19.35568</v>
      </c>
      <c r="AD35">
        <v>18.229800000000001</v>
      </c>
      <c r="AE35">
        <v>16.478852</v>
      </c>
      <c r="AF35">
        <v>8.8740000000000006</v>
      </c>
      <c r="AG35">
        <v>42.2928</v>
      </c>
      <c r="AH35">
        <v>60.607999999999997</v>
      </c>
      <c r="AI35">
        <v>0</v>
      </c>
      <c r="AJ35">
        <v>0</v>
      </c>
      <c r="AK35">
        <v>53.932499999999997</v>
      </c>
      <c r="AL35">
        <v>26.145</v>
      </c>
      <c r="AM35">
        <v>15.804048</v>
      </c>
      <c r="AN35">
        <v>0.66954999999999998</v>
      </c>
      <c r="AO35">
        <v>0</v>
      </c>
      <c r="AP35">
        <v>0</v>
      </c>
      <c r="AQ35">
        <v>48.131999999999998</v>
      </c>
      <c r="AR35">
        <v>34.223999999999997</v>
      </c>
      <c r="AS35">
        <v>30.939599999999999</v>
      </c>
      <c r="AT35">
        <v>20.000005000000002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2464.3936250000006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432</v>
      </c>
      <c r="L36">
        <v>360</v>
      </c>
      <c r="M36">
        <v>92</v>
      </c>
      <c r="N36">
        <v>118.125</v>
      </c>
      <c r="O36">
        <v>123.66562500000001</v>
      </c>
      <c r="P36">
        <v>139.31</v>
      </c>
      <c r="Q36">
        <v>10.1389</v>
      </c>
      <c r="R36">
        <v>37.622999999999998</v>
      </c>
      <c r="S36">
        <v>19.590499999999999</v>
      </c>
      <c r="T36">
        <v>0</v>
      </c>
      <c r="U36">
        <v>418.77</v>
      </c>
      <c r="V36">
        <v>18.464600000000001</v>
      </c>
      <c r="W36">
        <v>46.399079999999998</v>
      </c>
      <c r="X36">
        <v>147.515625</v>
      </c>
      <c r="Y36">
        <v>0</v>
      </c>
      <c r="Z36">
        <v>6.5208000000000004</v>
      </c>
      <c r="AA36">
        <v>42.14808</v>
      </c>
      <c r="AB36">
        <v>13.17004</v>
      </c>
      <c r="AC36">
        <v>9.6778399999999998</v>
      </c>
      <c r="AD36">
        <v>18.229800000000001</v>
      </c>
      <c r="AE36">
        <v>16.478852</v>
      </c>
      <c r="AF36">
        <v>8.8740000000000006</v>
      </c>
      <c r="AG36">
        <v>42.2928</v>
      </c>
      <c r="AH36">
        <v>60.607999999999997</v>
      </c>
      <c r="AI36">
        <v>0</v>
      </c>
      <c r="AJ36">
        <v>0</v>
      </c>
      <c r="AK36">
        <v>53.932499999999997</v>
      </c>
      <c r="AL36">
        <v>26.145</v>
      </c>
      <c r="AM36">
        <v>15.804048</v>
      </c>
      <c r="AN36">
        <v>0.66954999999999998</v>
      </c>
      <c r="AO36">
        <v>0</v>
      </c>
      <c r="AP36">
        <v>0</v>
      </c>
      <c r="AQ36">
        <v>48.131999999999998</v>
      </c>
      <c r="AR36">
        <v>34.223999999999997</v>
      </c>
      <c r="AS36">
        <v>30.939599999999999</v>
      </c>
      <c r="AT36">
        <v>20.000005000000002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2411.4492450000002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413</v>
      </c>
      <c r="L37">
        <v>360</v>
      </c>
      <c r="M37">
        <v>92</v>
      </c>
      <c r="N37">
        <v>118.125</v>
      </c>
      <c r="O37">
        <v>123.66562500000001</v>
      </c>
      <c r="P37">
        <v>139.31</v>
      </c>
      <c r="Q37">
        <v>10.1389</v>
      </c>
      <c r="R37">
        <v>37.622999999999998</v>
      </c>
      <c r="S37">
        <v>19.590499999999999</v>
      </c>
      <c r="T37">
        <v>0</v>
      </c>
      <c r="U37">
        <v>418.77</v>
      </c>
      <c r="V37">
        <v>18.464600000000001</v>
      </c>
      <c r="W37">
        <v>46.399079999999998</v>
      </c>
      <c r="X37">
        <v>147.515625</v>
      </c>
      <c r="Y37">
        <v>0</v>
      </c>
      <c r="Z37">
        <v>6.5208000000000004</v>
      </c>
      <c r="AA37">
        <v>42.14808</v>
      </c>
      <c r="AB37">
        <v>13.17004</v>
      </c>
      <c r="AC37">
        <v>9.6778399999999998</v>
      </c>
      <c r="AD37">
        <v>9.1149000000000004</v>
      </c>
      <c r="AE37">
        <v>16.478852</v>
      </c>
      <c r="AF37">
        <v>8.8740000000000006</v>
      </c>
      <c r="AG37">
        <v>42.2928</v>
      </c>
      <c r="AH37">
        <v>37.880000000000003</v>
      </c>
      <c r="AI37">
        <v>0</v>
      </c>
      <c r="AJ37">
        <v>0</v>
      </c>
      <c r="AK37">
        <v>53.932499999999997</v>
      </c>
      <c r="AL37">
        <v>26.145</v>
      </c>
      <c r="AM37">
        <v>15.804048</v>
      </c>
      <c r="AN37">
        <v>0.66954999999999998</v>
      </c>
      <c r="AO37">
        <v>0</v>
      </c>
      <c r="AP37">
        <v>0.89670000000000005</v>
      </c>
      <c r="AQ37">
        <v>36.098999999999997</v>
      </c>
      <c r="AR37">
        <v>34.223999999999997</v>
      </c>
      <c r="AS37">
        <v>30.939599999999999</v>
      </c>
      <c r="AT37">
        <v>20.000005000000002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2349.470045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377</v>
      </c>
      <c r="L38">
        <v>360</v>
      </c>
      <c r="M38">
        <v>92</v>
      </c>
      <c r="N38">
        <v>118.125</v>
      </c>
      <c r="O38">
        <v>123.66562500000001</v>
      </c>
      <c r="P38">
        <v>139.31</v>
      </c>
      <c r="Q38">
        <v>10.1389</v>
      </c>
      <c r="R38">
        <v>37.622999999999998</v>
      </c>
      <c r="S38">
        <v>19.590499999999999</v>
      </c>
      <c r="T38">
        <v>0</v>
      </c>
      <c r="U38">
        <v>418.77</v>
      </c>
      <c r="V38">
        <v>18.464600000000001</v>
      </c>
      <c r="W38">
        <v>46.399079999999998</v>
      </c>
      <c r="X38">
        <v>147.515625</v>
      </c>
      <c r="Y38">
        <v>0</v>
      </c>
      <c r="Z38">
        <v>6.5208000000000004</v>
      </c>
      <c r="AA38">
        <v>42.14808</v>
      </c>
      <c r="AB38">
        <v>13.17004</v>
      </c>
      <c r="AC38">
        <v>9.6778399999999998</v>
      </c>
      <c r="AD38">
        <v>0</v>
      </c>
      <c r="AE38">
        <v>16.478852</v>
      </c>
      <c r="AF38">
        <v>8.8740000000000006</v>
      </c>
      <c r="AG38">
        <v>42.2928</v>
      </c>
      <c r="AH38">
        <v>37.880000000000003</v>
      </c>
      <c r="AI38">
        <v>0</v>
      </c>
      <c r="AJ38">
        <v>0</v>
      </c>
      <c r="AK38">
        <v>53.932499999999997</v>
      </c>
      <c r="AL38">
        <v>26.145</v>
      </c>
      <c r="AM38">
        <v>15.804048</v>
      </c>
      <c r="AN38">
        <v>0.66954999999999998</v>
      </c>
      <c r="AO38">
        <v>0</v>
      </c>
      <c r="AP38">
        <v>0.89670000000000005</v>
      </c>
      <c r="AQ38">
        <v>36.098999999999997</v>
      </c>
      <c r="AR38">
        <v>34.223999999999997</v>
      </c>
      <c r="AS38">
        <v>30.939599999999999</v>
      </c>
      <c r="AT38">
        <v>20.000005000000002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2304.355145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377</v>
      </c>
      <c r="L39">
        <v>360</v>
      </c>
      <c r="M39">
        <v>92</v>
      </c>
      <c r="N39">
        <v>118.125</v>
      </c>
      <c r="O39">
        <v>123.66562500000001</v>
      </c>
      <c r="P39">
        <v>139.31</v>
      </c>
      <c r="Q39">
        <v>10.1389</v>
      </c>
      <c r="R39">
        <v>37.622999999999998</v>
      </c>
      <c r="S39">
        <v>19.590499999999999</v>
      </c>
      <c r="T39">
        <v>0</v>
      </c>
      <c r="U39">
        <v>418.77</v>
      </c>
      <c r="V39">
        <v>18.464600000000001</v>
      </c>
      <c r="W39">
        <v>46.399079999999998</v>
      </c>
      <c r="X39">
        <v>147.515625</v>
      </c>
      <c r="Y39">
        <v>0</v>
      </c>
      <c r="Z39">
        <v>13.041600000000001</v>
      </c>
      <c r="AA39">
        <v>42.14808</v>
      </c>
      <c r="AB39">
        <v>13.17004</v>
      </c>
      <c r="AC39">
        <v>9.6778399999999998</v>
      </c>
      <c r="AD39">
        <v>0</v>
      </c>
      <c r="AE39">
        <v>16.478852</v>
      </c>
      <c r="AF39">
        <v>8.8740000000000006</v>
      </c>
      <c r="AG39">
        <v>42.2928</v>
      </c>
      <c r="AH39">
        <v>37.880000000000003</v>
      </c>
      <c r="AI39">
        <v>0</v>
      </c>
      <c r="AJ39">
        <v>0</v>
      </c>
      <c r="AK39">
        <v>53.932499999999997</v>
      </c>
      <c r="AL39">
        <v>26.145</v>
      </c>
      <c r="AM39">
        <v>15.804048</v>
      </c>
      <c r="AN39">
        <v>0.66954999999999998</v>
      </c>
      <c r="AO39">
        <v>0</v>
      </c>
      <c r="AP39">
        <v>6.6612</v>
      </c>
      <c r="AQ39">
        <v>36.098999999999997</v>
      </c>
      <c r="AR39">
        <v>34.223999999999997</v>
      </c>
      <c r="AS39">
        <v>30.939599999999999</v>
      </c>
      <c r="AT39">
        <v>20.000005000000002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2316.6404450000005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377</v>
      </c>
      <c r="L40">
        <v>362.42500000000001</v>
      </c>
      <c r="M40">
        <v>92</v>
      </c>
      <c r="N40">
        <v>118.125</v>
      </c>
      <c r="O40">
        <v>123.66562500000001</v>
      </c>
      <c r="P40">
        <v>139.31</v>
      </c>
      <c r="Q40">
        <v>10.1389</v>
      </c>
      <c r="R40">
        <v>37.622999999999998</v>
      </c>
      <c r="S40">
        <v>19.590499999999999</v>
      </c>
      <c r="T40">
        <v>0</v>
      </c>
      <c r="U40">
        <v>418.77</v>
      </c>
      <c r="V40">
        <v>18.464600000000001</v>
      </c>
      <c r="W40">
        <v>46.399079999999998</v>
      </c>
      <c r="X40">
        <v>147.515625</v>
      </c>
      <c r="Y40">
        <v>0</v>
      </c>
      <c r="Z40">
        <v>13.041600000000001</v>
      </c>
      <c r="AA40">
        <v>28.09872</v>
      </c>
      <c r="AB40">
        <v>13.17004</v>
      </c>
      <c r="AC40">
        <v>9.6778399999999998</v>
      </c>
      <c r="AD40">
        <v>0</v>
      </c>
      <c r="AE40">
        <v>16.478852</v>
      </c>
      <c r="AF40">
        <v>8.8740000000000006</v>
      </c>
      <c r="AG40">
        <v>42.2928</v>
      </c>
      <c r="AH40">
        <v>18.940000000000001</v>
      </c>
      <c r="AI40">
        <v>0</v>
      </c>
      <c r="AJ40">
        <v>0</v>
      </c>
      <c r="AK40">
        <v>53.932499999999997</v>
      </c>
      <c r="AL40">
        <v>26.145</v>
      </c>
      <c r="AM40">
        <v>15.804048</v>
      </c>
      <c r="AN40">
        <v>0.66954999999999998</v>
      </c>
      <c r="AO40">
        <v>0</v>
      </c>
      <c r="AP40">
        <v>6.6612</v>
      </c>
      <c r="AQ40">
        <v>24.065999999999999</v>
      </c>
      <c r="AR40">
        <v>34.223999999999997</v>
      </c>
      <c r="AS40">
        <v>30.939599999999999</v>
      </c>
      <c r="AT40">
        <v>20.000005000000002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2274.0430849999998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380</v>
      </c>
      <c r="L41">
        <v>402.42500000000001</v>
      </c>
      <c r="M41">
        <v>92</v>
      </c>
      <c r="N41">
        <v>118.125</v>
      </c>
      <c r="O41">
        <v>123.66562500000001</v>
      </c>
      <c r="P41">
        <v>139.31</v>
      </c>
      <c r="Q41">
        <v>10.1389</v>
      </c>
      <c r="R41">
        <v>37.622999999999998</v>
      </c>
      <c r="S41">
        <v>19.590499999999999</v>
      </c>
      <c r="T41">
        <v>0</v>
      </c>
      <c r="U41">
        <v>418.77</v>
      </c>
      <c r="V41">
        <v>18.464600000000001</v>
      </c>
      <c r="W41">
        <v>46.399079999999998</v>
      </c>
      <c r="X41">
        <v>147.515625</v>
      </c>
      <c r="Y41">
        <v>0</v>
      </c>
      <c r="Z41">
        <v>13.041600000000001</v>
      </c>
      <c r="AA41">
        <v>28.09872</v>
      </c>
      <c r="AB41">
        <v>13.17004</v>
      </c>
      <c r="AC41">
        <v>9.6778399999999998</v>
      </c>
      <c r="AD41">
        <v>0</v>
      </c>
      <c r="AE41">
        <v>16.478852</v>
      </c>
      <c r="AF41">
        <v>8.8740000000000006</v>
      </c>
      <c r="AG41">
        <v>42.2928</v>
      </c>
      <c r="AH41">
        <v>0</v>
      </c>
      <c r="AI41">
        <v>0</v>
      </c>
      <c r="AJ41">
        <v>0</v>
      </c>
      <c r="AK41">
        <v>53.932499999999997</v>
      </c>
      <c r="AL41">
        <v>26.145</v>
      </c>
      <c r="AM41">
        <v>15.804048</v>
      </c>
      <c r="AN41">
        <v>0.66954999999999998</v>
      </c>
      <c r="AO41">
        <v>0</v>
      </c>
      <c r="AP41">
        <v>6.6612</v>
      </c>
      <c r="AQ41">
        <v>24.065999999999999</v>
      </c>
      <c r="AR41">
        <v>34.223999999999997</v>
      </c>
      <c r="AS41">
        <v>30.939599999999999</v>
      </c>
      <c r="AT41">
        <v>20.000005000000002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2298.1030849999997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380</v>
      </c>
      <c r="L42">
        <v>412.42500000000001</v>
      </c>
      <c r="M42">
        <v>92</v>
      </c>
      <c r="N42">
        <v>118.125</v>
      </c>
      <c r="O42">
        <v>123.66562500000001</v>
      </c>
      <c r="P42">
        <v>139.31</v>
      </c>
      <c r="Q42">
        <v>10.1389</v>
      </c>
      <c r="R42">
        <v>37.622999999999998</v>
      </c>
      <c r="S42">
        <v>19.590499999999999</v>
      </c>
      <c r="T42">
        <v>0</v>
      </c>
      <c r="U42">
        <v>418.77</v>
      </c>
      <c r="V42">
        <v>18.464600000000001</v>
      </c>
      <c r="W42">
        <v>46.399079999999998</v>
      </c>
      <c r="X42">
        <v>147.515625</v>
      </c>
      <c r="Y42">
        <v>0</v>
      </c>
      <c r="Z42">
        <v>13.041600000000001</v>
      </c>
      <c r="AA42">
        <v>28.09872</v>
      </c>
      <c r="AB42">
        <v>13.17004</v>
      </c>
      <c r="AC42">
        <v>9.6778399999999998</v>
      </c>
      <c r="AD42">
        <v>0</v>
      </c>
      <c r="AE42">
        <v>16.478852</v>
      </c>
      <c r="AF42">
        <v>8.8740000000000006</v>
      </c>
      <c r="AG42">
        <v>42.2928</v>
      </c>
      <c r="AH42">
        <v>0</v>
      </c>
      <c r="AI42">
        <v>0</v>
      </c>
      <c r="AJ42">
        <v>0</v>
      </c>
      <c r="AK42">
        <v>53.932499999999997</v>
      </c>
      <c r="AL42">
        <v>26.145</v>
      </c>
      <c r="AM42">
        <v>15.804048</v>
      </c>
      <c r="AN42">
        <v>0.66954999999999998</v>
      </c>
      <c r="AO42">
        <v>0</v>
      </c>
      <c r="AP42">
        <v>6.6612</v>
      </c>
      <c r="AQ42">
        <v>12.032999999999999</v>
      </c>
      <c r="AR42">
        <v>34.223999999999997</v>
      </c>
      <c r="AS42">
        <v>30.939599999999999</v>
      </c>
      <c r="AT42">
        <v>20.000005000000002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2296.0700849999998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380</v>
      </c>
      <c r="L43">
        <v>409</v>
      </c>
      <c r="M43">
        <v>92</v>
      </c>
      <c r="N43">
        <v>118.125</v>
      </c>
      <c r="O43">
        <v>123.66562500000001</v>
      </c>
      <c r="P43">
        <v>139.31</v>
      </c>
      <c r="Q43">
        <v>8.2271999999999998</v>
      </c>
      <c r="R43">
        <v>37.622999999999998</v>
      </c>
      <c r="S43">
        <v>17.947448000000001</v>
      </c>
      <c r="T43">
        <v>0</v>
      </c>
      <c r="U43">
        <v>418.77</v>
      </c>
      <c r="V43">
        <v>18.464600000000001</v>
      </c>
      <c r="W43">
        <v>46.399079999999998</v>
      </c>
      <c r="X43">
        <v>147.515625</v>
      </c>
      <c r="Y43">
        <v>0</v>
      </c>
      <c r="Z43">
        <v>13.041600000000001</v>
      </c>
      <c r="AA43">
        <v>14.04936</v>
      </c>
      <c r="AB43">
        <v>13.17004</v>
      </c>
      <c r="AC43">
        <v>9.6778399999999998</v>
      </c>
      <c r="AD43">
        <v>0</v>
      </c>
      <c r="AE43">
        <v>16.478852</v>
      </c>
      <c r="AF43">
        <v>8.8740000000000006</v>
      </c>
      <c r="AG43">
        <v>42.2928</v>
      </c>
      <c r="AH43">
        <v>0</v>
      </c>
      <c r="AI43">
        <v>0</v>
      </c>
      <c r="AJ43">
        <v>0</v>
      </c>
      <c r="AK43">
        <v>53.932499999999997</v>
      </c>
      <c r="AL43">
        <v>26.145</v>
      </c>
      <c r="AM43">
        <v>15.804048</v>
      </c>
      <c r="AN43">
        <v>0.66954999999999998</v>
      </c>
      <c r="AO43">
        <v>0</v>
      </c>
      <c r="AP43">
        <v>6.6612</v>
      </c>
      <c r="AQ43">
        <v>12.032999999999999</v>
      </c>
      <c r="AR43">
        <v>40.847999999999999</v>
      </c>
      <c r="AS43">
        <v>30.939599999999999</v>
      </c>
      <c r="AT43">
        <v>20.000005000000002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2281.6649729999999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380</v>
      </c>
      <c r="L44">
        <v>409</v>
      </c>
      <c r="M44">
        <v>92</v>
      </c>
      <c r="N44">
        <v>118.125</v>
      </c>
      <c r="O44">
        <v>123.66562500000001</v>
      </c>
      <c r="P44">
        <v>139.31</v>
      </c>
      <c r="Q44">
        <v>8.2271999999999998</v>
      </c>
      <c r="R44">
        <v>37.622999999999998</v>
      </c>
      <c r="S44">
        <v>15</v>
      </c>
      <c r="T44">
        <v>0</v>
      </c>
      <c r="U44">
        <v>418.77</v>
      </c>
      <c r="V44">
        <v>18.464600000000001</v>
      </c>
      <c r="W44">
        <v>46.399079999999998</v>
      </c>
      <c r="X44">
        <v>147.515625</v>
      </c>
      <c r="Y44">
        <v>0</v>
      </c>
      <c r="Z44">
        <v>13.041600000000001</v>
      </c>
      <c r="AA44">
        <v>14.04936</v>
      </c>
      <c r="AB44">
        <v>13.17004</v>
      </c>
      <c r="AC44">
        <v>0</v>
      </c>
      <c r="AD44">
        <v>0</v>
      </c>
      <c r="AE44">
        <v>16.478852</v>
      </c>
      <c r="AF44">
        <v>8.8740000000000006</v>
      </c>
      <c r="AG44">
        <v>42.2928</v>
      </c>
      <c r="AH44">
        <v>0</v>
      </c>
      <c r="AI44">
        <v>0</v>
      </c>
      <c r="AJ44">
        <v>0</v>
      </c>
      <c r="AK44">
        <v>53.932499999999997</v>
      </c>
      <c r="AL44">
        <v>26.145</v>
      </c>
      <c r="AM44">
        <v>15.804048</v>
      </c>
      <c r="AN44">
        <v>0.66954999999999998</v>
      </c>
      <c r="AO44">
        <v>0</v>
      </c>
      <c r="AP44">
        <v>6.6612</v>
      </c>
      <c r="AQ44">
        <v>0</v>
      </c>
      <c r="AR44">
        <v>40.847999999999999</v>
      </c>
      <c r="AS44">
        <v>30.939599999999999</v>
      </c>
      <c r="AT44">
        <v>20.000005000000002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2257.0066849999998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380</v>
      </c>
      <c r="L45">
        <v>409</v>
      </c>
      <c r="M45">
        <v>92</v>
      </c>
      <c r="N45">
        <v>118.125</v>
      </c>
      <c r="O45">
        <v>123.66562500000001</v>
      </c>
      <c r="P45">
        <v>139.31</v>
      </c>
      <c r="Q45">
        <v>8.2271999999999998</v>
      </c>
      <c r="R45">
        <v>37.622999999999998</v>
      </c>
      <c r="S45">
        <v>15</v>
      </c>
      <c r="T45">
        <v>0</v>
      </c>
      <c r="U45">
        <v>418.77</v>
      </c>
      <c r="V45">
        <v>18.464600000000001</v>
      </c>
      <c r="W45">
        <v>46.399079999999998</v>
      </c>
      <c r="X45">
        <v>147.515625</v>
      </c>
      <c r="Y45">
        <v>0</v>
      </c>
      <c r="Z45">
        <v>13.041600000000001</v>
      </c>
      <c r="AA45">
        <v>14.04936</v>
      </c>
      <c r="AB45">
        <v>13.17004</v>
      </c>
      <c r="AC45">
        <v>0</v>
      </c>
      <c r="AD45">
        <v>0</v>
      </c>
      <c r="AE45">
        <v>16.478852</v>
      </c>
      <c r="AF45">
        <v>8.8740000000000006</v>
      </c>
      <c r="AG45">
        <v>42.2928</v>
      </c>
      <c r="AH45">
        <v>0</v>
      </c>
      <c r="AI45">
        <v>0</v>
      </c>
      <c r="AJ45">
        <v>0</v>
      </c>
      <c r="AK45">
        <v>53.932499999999997</v>
      </c>
      <c r="AL45">
        <v>26.145</v>
      </c>
      <c r="AM45">
        <v>15.804048</v>
      </c>
      <c r="AN45">
        <v>0.66954999999999998</v>
      </c>
      <c r="AO45">
        <v>0</v>
      </c>
      <c r="AP45">
        <v>0.25619999999999998</v>
      </c>
      <c r="AQ45">
        <v>0</v>
      </c>
      <c r="AR45">
        <v>35.328000000000003</v>
      </c>
      <c r="AS45">
        <v>30.939599999999999</v>
      </c>
      <c r="AT45">
        <v>20.000005000000002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2245.0816849999997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380</v>
      </c>
      <c r="L46">
        <v>429</v>
      </c>
      <c r="M46">
        <v>92</v>
      </c>
      <c r="N46">
        <v>118.125</v>
      </c>
      <c r="O46">
        <v>123.66562500000001</v>
      </c>
      <c r="P46">
        <v>139.31</v>
      </c>
      <c r="Q46">
        <v>8.2271999999999998</v>
      </c>
      <c r="R46">
        <v>37.622999999999998</v>
      </c>
      <c r="S46">
        <v>15</v>
      </c>
      <c r="T46">
        <v>0</v>
      </c>
      <c r="U46">
        <v>418.77</v>
      </c>
      <c r="V46">
        <v>18.464600000000001</v>
      </c>
      <c r="W46">
        <v>46.399079999999998</v>
      </c>
      <c r="X46">
        <v>147.515625</v>
      </c>
      <c r="Y46">
        <v>0</v>
      </c>
      <c r="Z46">
        <v>13.041600000000001</v>
      </c>
      <c r="AA46">
        <v>0</v>
      </c>
      <c r="AB46">
        <v>13.17004</v>
      </c>
      <c r="AC46">
        <v>0</v>
      </c>
      <c r="AD46">
        <v>0</v>
      </c>
      <c r="AE46">
        <v>16.478852</v>
      </c>
      <c r="AF46">
        <v>8.8740000000000006</v>
      </c>
      <c r="AG46">
        <v>42.2928</v>
      </c>
      <c r="AH46">
        <v>0</v>
      </c>
      <c r="AI46">
        <v>0</v>
      </c>
      <c r="AJ46">
        <v>0</v>
      </c>
      <c r="AK46">
        <v>53.932499999999997</v>
      </c>
      <c r="AL46">
        <v>26.145</v>
      </c>
      <c r="AM46">
        <v>15.804048</v>
      </c>
      <c r="AN46">
        <v>0.66954999999999998</v>
      </c>
      <c r="AO46">
        <v>0</v>
      </c>
      <c r="AP46">
        <v>0.25619999999999998</v>
      </c>
      <c r="AQ46">
        <v>0</v>
      </c>
      <c r="AR46">
        <v>35.328000000000003</v>
      </c>
      <c r="AS46">
        <v>30.939599999999999</v>
      </c>
      <c r="AT46">
        <v>19.470022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2250.5023419999998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380</v>
      </c>
      <c r="L47">
        <v>429</v>
      </c>
      <c r="M47">
        <v>92</v>
      </c>
      <c r="N47">
        <v>118.125</v>
      </c>
      <c r="O47">
        <v>123.66562500000001</v>
      </c>
      <c r="P47">
        <v>139.31</v>
      </c>
      <c r="Q47">
        <v>8.3472000000000008</v>
      </c>
      <c r="R47">
        <v>30.226818000000002</v>
      </c>
      <c r="S47">
        <v>15</v>
      </c>
      <c r="T47">
        <v>0</v>
      </c>
      <c r="U47">
        <v>418.77</v>
      </c>
      <c r="V47">
        <v>18.464600000000001</v>
      </c>
      <c r="W47">
        <v>40.614400000000003</v>
      </c>
      <c r="X47">
        <v>131.04990000000001</v>
      </c>
      <c r="Y47">
        <v>0</v>
      </c>
      <c r="Z47">
        <v>13.041600000000001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42.2928</v>
      </c>
      <c r="AH47">
        <v>0</v>
      </c>
      <c r="AI47">
        <v>0</v>
      </c>
      <c r="AJ47">
        <v>0</v>
      </c>
      <c r="AK47">
        <v>53.932499999999997</v>
      </c>
      <c r="AL47">
        <v>26.145</v>
      </c>
      <c r="AM47">
        <v>15.804048</v>
      </c>
      <c r="AN47">
        <v>0.66954999999999998</v>
      </c>
      <c r="AO47">
        <v>0</v>
      </c>
      <c r="AP47">
        <v>0.25619999999999998</v>
      </c>
      <c r="AQ47">
        <v>0</v>
      </c>
      <c r="AR47">
        <v>35.328000000000003</v>
      </c>
      <c r="AS47">
        <v>30.939599999999999</v>
      </c>
      <c r="AT47">
        <v>20.000005000000002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2208.3356979999999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380</v>
      </c>
      <c r="L48">
        <v>409</v>
      </c>
      <c r="M48">
        <v>92</v>
      </c>
      <c r="N48">
        <v>118.125</v>
      </c>
      <c r="O48">
        <v>123.66562500000001</v>
      </c>
      <c r="P48">
        <v>139.31</v>
      </c>
      <c r="Q48">
        <v>8.3472000000000008</v>
      </c>
      <c r="R48">
        <v>29.005299999999998</v>
      </c>
      <c r="S48">
        <v>15</v>
      </c>
      <c r="T48">
        <v>0</v>
      </c>
      <c r="U48">
        <v>418.77</v>
      </c>
      <c r="V48">
        <v>18.464600000000001</v>
      </c>
      <c r="W48">
        <v>40.614400000000003</v>
      </c>
      <c r="X48">
        <v>131.04990000000001</v>
      </c>
      <c r="Y48">
        <v>0</v>
      </c>
      <c r="Z48">
        <v>13.041600000000001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42.2928</v>
      </c>
      <c r="AH48">
        <v>0</v>
      </c>
      <c r="AI48">
        <v>0</v>
      </c>
      <c r="AJ48">
        <v>0</v>
      </c>
      <c r="AK48">
        <v>53.932499999999997</v>
      </c>
      <c r="AL48">
        <v>26.145</v>
      </c>
      <c r="AM48">
        <v>15.804048</v>
      </c>
      <c r="AN48">
        <v>0.66954999999999998</v>
      </c>
      <c r="AO48">
        <v>0</v>
      </c>
      <c r="AP48">
        <v>0.25619999999999998</v>
      </c>
      <c r="AQ48">
        <v>0</v>
      </c>
      <c r="AR48">
        <v>35.328000000000003</v>
      </c>
      <c r="AS48">
        <v>30.939599999999999</v>
      </c>
      <c r="AT48">
        <v>20.000005000000002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2187.1141799999996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380</v>
      </c>
      <c r="L49">
        <v>360</v>
      </c>
      <c r="M49">
        <v>92</v>
      </c>
      <c r="N49">
        <v>118.125</v>
      </c>
      <c r="O49">
        <v>123.66562500000001</v>
      </c>
      <c r="P49">
        <v>139.31</v>
      </c>
      <c r="Q49">
        <v>8.3472000000000008</v>
      </c>
      <c r="R49">
        <v>29.005299999999998</v>
      </c>
      <c r="S49">
        <v>15</v>
      </c>
      <c r="T49">
        <v>0</v>
      </c>
      <c r="U49">
        <v>418.77</v>
      </c>
      <c r="V49">
        <v>18.464600000000001</v>
      </c>
      <c r="W49">
        <v>40.614400000000003</v>
      </c>
      <c r="X49">
        <v>131.04990000000001</v>
      </c>
      <c r="Y49">
        <v>0</v>
      </c>
      <c r="Z49">
        <v>13.041600000000001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42.2928</v>
      </c>
      <c r="AH49">
        <v>0</v>
      </c>
      <c r="AI49">
        <v>0</v>
      </c>
      <c r="AJ49">
        <v>0</v>
      </c>
      <c r="AK49">
        <v>53.932499999999997</v>
      </c>
      <c r="AL49">
        <v>26.145</v>
      </c>
      <c r="AM49">
        <v>15.804048</v>
      </c>
      <c r="AN49">
        <v>0.66954999999999998</v>
      </c>
      <c r="AO49">
        <v>0</v>
      </c>
      <c r="AP49">
        <v>0.25619999999999998</v>
      </c>
      <c r="AQ49">
        <v>0</v>
      </c>
      <c r="AR49">
        <v>35.328000000000003</v>
      </c>
      <c r="AS49">
        <v>30.939599999999999</v>
      </c>
      <c r="AT49">
        <v>20.000005000000002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2138.1141799999996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380</v>
      </c>
      <c r="L50">
        <v>360</v>
      </c>
      <c r="M50">
        <v>92</v>
      </c>
      <c r="N50">
        <v>118.125</v>
      </c>
      <c r="O50">
        <v>123.66562500000001</v>
      </c>
      <c r="P50">
        <v>139.31</v>
      </c>
      <c r="Q50">
        <v>8.3472000000000008</v>
      </c>
      <c r="R50">
        <v>29.005299999999998</v>
      </c>
      <c r="S50">
        <v>15</v>
      </c>
      <c r="T50">
        <v>0</v>
      </c>
      <c r="U50">
        <v>418.77</v>
      </c>
      <c r="V50">
        <v>18.464600000000001</v>
      </c>
      <c r="W50">
        <v>40.614400000000003</v>
      </c>
      <c r="X50">
        <v>131.04990000000001</v>
      </c>
      <c r="Y50">
        <v>0</v>
      </c>
      <c r="Z50">
        <v>13.041600000000001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42.2928</v>
      </c>
      <c r="AH50">
        <v>0</v>
      </c>
      <c r="AI50">
        <v>0</v>
      </c>
      <c r="AJ50">
        <v>0</v>
      </c>
      <c r="AK50">
        <v>53.932499999999997</v>
      </c>
      <c r="AL50">
        <v>26.145</v>
      </c>
      <c r="AM50">
        <v>15.804048</v>
      </c>
      <c r="AN50">
        <v>0.66954999999999998</v>
      </c>
      <c r="AO50">
        <v>0</v>
      </c>
      <c r="AP50">
        <v>0.25619999999999998</v>
      </c>
      <c r="AQ50">
        <v>0</v>
      </c>
      <c r="AR50">
        <v>35.328000000000003</v>
      </c>
      <c r="AS50">
        <v>30.939599999999999</v>
      </c>
      <c r="AT50">
        <v>20.000005000000002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2138.1141799999996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380</v>
      </c>
      <c r="L51">
        <v>360</v>
      </c>
      <c r="M51">
        <v>92</v>
      </c>
      <c r="N51">
        <v>118.125</v>
      </c>
      <c r="O51">
        <v>123.66562500000001</v>
      </c>
      <c r="P51">
        <v>139.31</v>
      </c>
      <c r="Q51">
        <v>7.9972000000000003</v>
      </c>
      <c r="R51">
        <v>24</v>
      </c>
      <c r="S51">
        <v>15</v>
      </c>
      <c r="T51">
        <v>0</v>
      </c>
      <c r="U51">
        <v>418.77</v>
      </c>
      <c r="V51">
        <v>12</v>
      </c>
      <c r="W51">
        <v>40.614400000000003</v>
      </c>
      <c r="X51">
        <v>131.04990000000001</v>
      </c>
      <c r="Y51">
        <v>0</v>
      </c>
      <c r="Z51">
        <v>13.041600000000001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42.2928</v>
      </c>
      <c r="AH51">
        <v>0</v>
      </c>
      <c r="AI51">
        <v>0</v>
      </c>
      <c r="AJ51">
        <v>0</v>
      </c>
      <c r="AK51">
        <v>53.932499999999997</v>
      </c>
      <c r="AL51">
        <v>26.145</v>
      </c>
      <c r="AM51">
        <v>15.804048</v>
      </c>
      <c r="AN51">
        <v>0.66954999999999998</v>
      </c>
      <c r="AO51">
        <v>0</v>
      </c>
      <c r="AP51">
        <v>0.25619999999999998</v>
      </c>
      <c r="AQ51">
        <v>0</v>
      </c>
      <c r="AR51">
        <v>35.328000000000003</v>
      </c>
      <c r="AS51">
        <v>30.939599999999999</v>
      </c>
      <c r="AT51">
        <v>20.000005000000002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2109.8154279999999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380</v>
      </c>
      <c r="L52">
        <v>360</v>
      </c>
      <c r="M52">
        <v>92</v>
      </c>
      <c r="N52">
        <v>118.125</v>
      </c>
      <c r="O52">
        <v>123.66562500000001</v>
      </c>
      <c r="P52">
        <v>139.31</v>
      </c>
      <c r="Q52">
        <v>7.9972000000000003</v>
      </c>
      <c r="R52">
        <v>24</v>
      </c>
      <c r="S52">
        <v>15</v>
      </c>
      <c r="T52">
        <v>0</v>
      </c>
      <c r="U52">
        <v>418.77</v>
      </c>
      <c r="V52">
        <v>12</v>
      </c>
      <c r="W52">
        <v>40.614400000000003</v>
      </c>
      <c r="X52">
        <v>131.04990000000001</v>
      </c>
      <c r="Y52">
        <v>0</v>
      </c>
      <c r="Z52">
        <v>13.041600000000001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42.2928</v>
      </c>
      <c r="AH52">
        <v>0</v>
      </c>
      <c r="AI52">
        <v>0</v>
      </c>
      <c r="AJ52">
        <v>0</v>
      </c>
      <c r="AK52">
        <v>53.932499999999997</v>
      </c>
      <c r="AL52">
        <v>26.145</v>
      </c>
      <c r="AM52">
        <v>15.804048</v>
      </c>
      <c r="AN52">
        <v>0.66954999999999998</v>
      </c>
      <c r="AO52">
        <v>0</v>
      </c>
      <c r="AP52">
        <v>0.25619999999999998</v>
      </c>
      <c r="AQ52">
        <v>0</v>
      </c>
      <c r="AR52">
        <v>35.328000000000003</v>
      </c>
      <c r="AS52">
        <v>30.939599999999999</v>
      </c>
      <c r="AT52">
        <v>20.000005000000002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2109.8154279999999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380</v>
      </c>
      <c r="L53">
        <v>360.88</v>
      </c>
      <c r="M53">
        <v>63.325600000000001</v>
      </c>
      <c r="N53">
        <v>118.125</v>
      </c>
      <c r="O53">
        <v>123.66562500000001</v>
      </c>
      <c r="P53">
        <v>139.31</v>
      </c>
      <c r="Q53">
        <v>7.9972000000000003</v>
      </c>
      <c r="R53">
        <v>24</v>
      </c>
      <c r="S53">
        <v>15</v>
      </c>
      <c r="T53">
        <v>0</v>
      </c>
      <c r="U53">
        <v>418.77</v>
      </c>
      <c r="V53">
        <v>12</v>
      </c>
      <c r="W53">
        <v>31.535499999999999</v>
      </c>
      <c r="X53">
        <v>102.002797</v>
      </c>
      <c r="Y53">
        <v>0</v>
      </c>
      <c r="Z53">
        <v>13.041600000000001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42.2928</v>
      </c>
      <c r="AH53">
        <v>0</v>
      </c>
      <c r="AI53">
        <v>0</v>
      </c>
      <c r="AJ53">
        <v>0</v>
      </c>
      <c r="AK53">
        <v>53.932499999999997</v>
      </c>
      <c r="AL53">
        <v>26.145</v>
      </c>
      <c r="AM53">
        <v>15.804048</v>
      </c>
      <c r="AN53">
        <v>0.66954999999999998</v>
      </c>
      <c r="AO53">
        <v>0</v>
      </c>
      <c r="AP53">
        <v>0.25619999999999998</v>
      </c>
      <c r="AQ53">
        <v>0</v>
      </c>
      <c r="AR53">
        <v>40.847999999999999</v>
      </c>
      <c r="AS53">
        <v>30.939599999999999</v>
      </c>
      <c r="AT53">
        <v>20.000005000000002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2049.4150249999998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380</v>
      </c>
      <c r="L54">
        <v>360.88</v>
      </c>
      <c r="M54">
        <v>63.325600000000001</v>
      </c>
      <c r="N54">
        <v>118.125</v>
      </c>
      <c r="O54">
        <v>123.66562500000001</v>
      </c>
      <c r="P54">
        <v>139.31</v>
      </c>
      <c r="Q54">
        <v>7.9972000000000003</v>
      </c>
      <c r="R54">
        <v>24</v>
      </c>
      <c r="S54">
        <v>15</v>
      </c>
      <c r="T54">
        <v>0</v>
      </c>
      <c r="U54">
        <v>418.77</v>
      </c>
      <c r="V54">
        <v>12</v>
      </c>
      <c r="W54">
        <v>31.535499999999999</v>
      </c>
      <c r="X54">
        <v>101.8991</v>
      </c>
      <c r="Y54">
        <v>0</v>
      </c>
      <c r="Z54">
        <v>13.041600000000001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42.2928</v>
      </c>
      <c r="AH54">
        <v>0</v>
      </c>
      <c r="AI54">
        <v>0</v>
      </c>
      <c r="AJ54">
        <v>0</v>
      </c>
      <c r="AK54">
        <v>53.932499999999997</v>
      </c>
      <c r="AL54">
        <v>26.145</v>
      </c>
      <c r="AM54">
        <v>15.804048</v>
      </c>
      <c r="AN54">
        <v>0.66954999999999998</v>
      </c>
      <c r="AO54">
        <v>0</v>
      </c>
      <c r="AP54">
        <v>0.25619999999999998</v>
      </c>
      <c r="AQ54">
        <v>0</v>
      </c>
      <c r="AR54">
        <v>40.847999999999999</v>
      </c>
      <c r="AS54">
        <v>30.939599999999999</v>
      </c>
      <c r="AT54">
        <v>20.000005000000002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2049.3113279999998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380</v>
      </c>
      <c r="L55">
        <v>360.88</v>
      </c>
      <c r="M55">
        <v>63.325600000000001</v>
      </c>
      <c r="N55">
        <v>94.847300000000004</v>
      </c>
      <c r="O55">
        <v>123.66562500000001</v>
      </c>
      <c r="P55">
        <v>139.31</v>
      </c>
      <c r="Q55">
        <v>6.65</v>
      </c>
      <c r="R55">
        <v>24</v>
      </c>
      <c r="S55">
        <v>15</v>
      </c>
      <c r="T55">
        <v>0</v>
      </c>
      <c r="U55">
        <v>418.77</v>
      </c>
      <c r="V55">
        <v>12</v>
      </c>
      <c r="W55">
        <v>25.52</v>
      </c>
      <c r="X55">
        <v>81.64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42.2928</v>
      </c>
      <c r="AH55">
        <v>0</v>
      </c>
      <c r="AI55">
        <v>0</v>
      </c>
      <c r="AJ55">
        <v>0</v>
      </c>
      <c r="AK55">
        <v>53.932499999999997</v>
      </c>
      <c r="AL55">
        <v>26.145</v>
      </c>
      <c r="AM55">
        <v>15.804048</v>
      </c>
      <c r="AN55">
        <v>0.66954999999999998</v>
      </c>
      <c r="AO55">
        <v>0</v>
      </c>
      <c r="AP55">
        <v>0.25619999999999998</v>
      </c>
      <c r="AQ55">
        <v>0</v>
      </c>
      <c r="AR55">
        <v>35.328000000000003</v>
      </c>
      <c r="AS55">
        <v>30.939599999999999</v>
      </c>
      <c r="AT55">
        <v>20.000005000000002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1992.891828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380</v>
      </c>
      <c r="L56">
        <v>360.88</v>
      </c>
      <c r="M56">
        <v>63.325600000000001</v>
      </c>
      <c r="N56">
        <v>94.847300000000004</v>
      </c>
      <c r="O56">
        <v>90.783199999999994</v>
      </c>
      <c r="P56">
        <v>139.31</v>
      </c>
      <c r="Q56">
        <v>6.65</v>
      </c>
      <c r="R56">
        <v>24</v>
      </c>
      <c r="S56">
        <v>15</v>
      </c>
      <c r="T56">
        <v>0</v>
      </c>
      <c r="U56">
        <v>418.77</v>
      </c>
      <c r="V56">
        <v>12</v>
      </c>
      <c r="W56">
        <v>25.52</v>
      </c>
      <c r="X56">
        <v>81.64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42.2928</v>
      </c>
      <c r="AH56">
        <v>0</v>
      </c>
      <c r="AI56">
        <v>0</v>
      </c>
      <c r="AJ56">
        <v>0</v>
      </c>
      <c r="AK56">
        <v>53.932499999999997</v>
      </c>
      <c r="AL56">
        <v>26.145</v>
      </c>
      <c r="AM56">
        <v>15.804048</v>
      </c>
      <c r="AN56">
        <v>0.66954999999999998</v>
      </c>
      <c r="AO56">
        <v>0</v>
      </c>
      <c r="AP56">
        <v>0.25619999999999998</v>
      </c>
      <c r="AQ56">
        <v>0</v>
      </c>
      <c r="AR56">
        <v>35.328000000000003</v>
      </c>
      <c r="AS56">
        <v>30.939599999999999</v>
      </c>
      <c r="AT56">
        <v>20.000005000000002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1960.009403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380</v>
      </c>
      <c r="L57">
        <v>360.88</v>
      </c>
      <c r="M57">
        <v>63.325600000000001</v>
      </c>
      <c r="N57">
        <v>94.847300000000004</v>
      </c>
      <c r="O57">
        <v>90.783199999999994</v>
      </c>
      <c r="P57">
        <v>139.31</v>
      </c>
      <c r="Q57">
        <v>6.65</v>
      </c>
      <c r="R57">
        <v>24</v>
      </c>
      <c r="S57">
        <v>15</v>
      </c>
      <c r="T57">
        <v>0</v>
      </c>
      <c r="U57">
        <v>418.77</v>
      </c>
      <c r="V57">
        <v>12</v>
      </c>
      <c r="W57">
        <v>25.52</v>
      </c>
      <c r="X57">
        <v>81.64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42.2928</v>
      </c>
      <c r="AH57">
        <v>0</v>
      </c>
      <c r="AI57">
        <v>0</v>
      </c>
      <c r="AJ57">
        <v>0</v>
      </c>
      <c r="AK57">
        <v>53.932499999999997</v>
      </c>
      <c r="AL57">
        <v>26.145</v>
      </c>
      <c r="AM57">
        <v>15.804048</v>
      </c>
      <c r="AN57">
        <v>0.66954999999999998</v>
      </c>
      <c r="AO57">
        <v>0</v>
      </c>
      <c r="AP57">
        <v>0.25619999999999998</v>
      </c>
      <c r="AQ57">
        <v>0</v>
      </c>
      <c r="AR57">
        <v>35.328000000000003</v>
      </c>
      <c r="AS57">
        <v>30.939599999999999</v>
      </c>
      <c r="AT57">
        <v>20.000005000000002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1960.009403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380</v>
      </c>
      <c r="L58">
        <v>360.88</v>
      </c>
      <c r="M58">
        <v>63.325600000000001</v>
      </c>
      <c r="N58">
        <v>94.847300000000004</v>
      </c>
      <c r="O58">
        <v>90.783199999999994</v>
      </c>
      <c r="P58">
        <v>139.31</v>
      </c>
      <c r="Q58">
        <v>6.65</v>
      </c>
      <c r="R58">
        <v>24</v>
      </c>
      <c r="S58">
        <v>15</v>
      </c>
      <c r="T58">
        <v>0</v>
      </c>
      <c r="U58">
        <v>418.77</v>
      </c>
      <c r="V58">
        <v>12</v>
      </c>
      <c r="W58">
        <v>25.52</v>
      </c>
      <c r="X58">
        <v>81.64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42.2928</v>
      </c>
      <c r="AH58">
        <v>0</v>
      </c>
      <c r="AI58">
        <v>0</v>
      </c>
      <c r="AJ58">
        <v>0</v>
      </c>
      <c r="AK58">
        <v>53.932499999999997</v>
      </c>
      <c r="AL58">
        <v>26.145</v>
      </c>
      <c r="AM58">
        <v>15.804048</v>
      </c>
      <c r="AN58">
        <v>0.66954999999999998</v>
      </c>
      <c r="AO58">
        <v>0</v>
      </c>
      <c r="AP58">
        <v>0.25619999999999998</v>
      </c>
      <c r="AQ58">
        <v>0</v>
      </c>
      <c r="AR58">
        <v>35.328000000000003</v>
      </c>
      <c r="AS58">
        <v>30.939599999999999</v>
      </c>
      <c r="AT58">
        <v>20.000005000000002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1960.009403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374</v>
      </c>
      <c r="L59">
        <v>360.88</v>
      </c>
      <c r="M59">
        <v>63.325600000000001</v>
      </c>
      <c r="N59">
        <v>94.847300000000004</v>
      </c>
      <c r="O59">
        <v>90.783199999999994</v>
      </c>
      <c r="P59">
        <v>126.9823</v>
      </c>
      <c r="Q59">
        <v>6.65</v>
      </c>
      <c r="R59">
        <v>24</v>
      </c>
      <c r="S59">
        <v>15</v>
      </c>
      <c r="T59">
        <v>0</v>
      </c>
      <c r="U59">
        <v>418.77</v>
      </c>
      <c r="V59">
        <v>12</v>
      </c>
      <c r="W59">
        <v>25.52</v>
      </c>
      <c r="X59">
        <v>81.7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42.2928</v>
      </c>
      <c r="AH59">
        <v>0</v>
      </c>
      <c r="AI59">
        <v>0</v>
      </c>
      <c r="AJ59">
        <v>0</v>
      </c>
      <c r="AK59">
        <v>53.932499999999997</v>
      </c>
      <c r="AL59">
        <v>26.145</v>
      </c>
      <c r="AM59">
        <v>15.804048</v>
      </c>
      <c r="AN59">
        <v>0.66954999999999998</v>
      </c>
      <c r="AO59">
        <v>0</v>
      </c>
      <c r="AP59">
        <v>0.25619999999999998</v>
      </c>
      <c r="AQ59">
        <v>12.032999999999999</v>
      </c>
      <c r="AR59">
        <v>35.328000000000003</v>
      </c>
      <c r="AS59">
        <v>30.939599999999999</v>
      </c>
      <c r="AT59">
        <v>20.000005000000002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1947.2539029999998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374</v>
      </c>
      <c r="L60">
        <v>360.88</v>
      </c>
      <c r="M60">
        <v>63.325600000000001</v>
      </c>
      <c r="N60">
        <v>94.847300000000004</v>
      </c>
      <c r="O60">
        <v>90.783199999999994</v>
      </c>
      <c r="P60">
        <v>126.9823</v>
      </c>
      <c r="Q60">
        <v>6.65</v>
      </c>
      <c r="R60">
        <v>24</v>
      </c>
      <c r="S60">
        <v>15</v>
      </c>
      <c r="T60">
        <v>0</v>
      </c>
      <c r="U60">
        <v>418.77</v>
      </c>
      <c r="V60">
        <v>12</v>
      </c>
      <c r="W60">
        <v>25.52</v>
      </c>
      <c r="X60">
        <v>81.7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42.2928</v>
      </c>
      <c r="AH60">
        <v>0</v>
      </c>
      <c r="AI60">
        <v>0</v>
      </c>
      <c r="AJ60">
        <v>0</v>
      </c>
      <c r="AK60">
        <v>53.932499999999997</v>
      </c>
      <c r="AL60">
        <v>26.145</v>
      </c>
      <c r="AM60">
        <v>15.804048</v>
      </c>
      <c r="AN60">
        <v>0.66954999999999998</v>
      </c>
      <c r="AO60">
        <v>0</v>
      </c>
      <c r="AP60">
        <v>0.25619999999999998</v>
      </c>
      <c r="AQ60">
        <v>12.032999999999999</v>
      </c>
      <c r="AR60">
        <v>35.328000000000003</v>
      </c>
      <c r="AS60">
        <v>30.939599999999999</v>
      </c>
      <c r="AT60">
        <v>20.000005000000002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1947.2539029999998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374</v>
      </c>
      <c r="L61">
        <v>360.88</v>
      </c>
      <c r="M61">
        <v>63.325600000000001</v>
      </c>
      <c r="N61">
        <v>81.3523</v>
      </c>
      <c r="O61">
        <v>68.11</v>
      </c>
      <c r="P61">
        <v>126.9823</v>
      </c>
      <c r="Q61">
        <v>6.65</v>
      </c>
      <c r="R61">
        <v>24</v>
      </c>
      <c r="S61">
        <v>15</v>
      </c>
      <c r="T61">
        <v>0</v>
      </c>
      <c r="U61">
        <v>418.77</v>
      </c>
      <c r="V61">
        <v>12</v>
      </c>
      <c r="W61">
        <v>25.52</v>
      </c>
      <c r="X61">
        <v>81.7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42.2928</v>
      </c>
      <c r="AH61">
        <v>0</v>
      </c>
      <c r="AI61">
        <v>0</v>
      </c>
      <c r="AJ61">
        <v>0</v>
      </c>
      <c r="AK61">
        <v>53.932499999999997</v>
      </c>
      <c r="AL61">
        <v>26.145</v>
      </c>
      <c r="AM61">
        <v>15.804048</v>
      </c>
      <c r="AN61">
        <v>0.66954999999999998</v>
      </c>
      <c r="AO61">
        <v>0</v>
      </c>
      <c r="AP61">
        <v>0.25619999999999998</v>
      </c>
      <c r="AQ61">
        <v>24.065999999999999</v>
      </c>
      <c r="AR61">
        <v>35.328000000000003</v>
      </c>
      <c r="AS61">
        <v>30.939599999999999</v>
      </c>
      <c r="AT61">
        <v>20.000005000000002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1923.1187030000001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374</v>
      </c>
      <c r="L62">
        <v>360.88</v>
      </c>
      <c r="M62">
        <v>63.325600000000001</v>
      </c>
      <c r="N62">
        <v>81.3523</v>
      </c>
      <c r="O62">
        <v>68.11</v>
      </c>
      <c r="P62">
        <v>126.9823</v>
      </c>
      <c r="Q62">
        <v>6.65</v>
      </c>
      <c r="R62">
        <v>24</v>
      </c>
      <c r="S62">
        <v>15</v>
      </c>
      <c r="T62">
        <v>0</v>
      </c>
      <c r="U62">
        <v>418.77</v>
      </c>
      <c r="V62">
        <v>12</v>
      </c>
      <c r="W62">
        <v>25.52</v>
      </c>
      <c r="X62">
        <v>81.7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42.2928</v>
      </c>
      <c r="AH62">
        <v>0</v>
      </c>
      <c r="AI62">
        <v>0</v>
      </c>
      <c r="AJ62">
        <v>0</v>
      </c>
      <c r="AK62">
        <v>53.932499999999997</v>
      </c>
      <c r="AL62">
        <v>26.145</v>
      </c>
      <c r="AM62">
        <v>15.804048</v>
      </c>
      <c r="AN62">
        <v>0.66954999999999998</v>
      </c>
      <c r="AO62">
        <v>0</v>
      </c>
      <c r="AP62">
        <v>0.25619999999999998</v>
      </c>
      <c r="AQ62">
        <v>24.065999999999999</v>
      </c>
      <c r="AR62">
        <v>35.328000000000003</v>
      </c>
      <c r="AS62">
        <v>30.939599999999999</v>
      </c>
      <c r="AT62">
        <v>20.000005000000002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1923.1187030000001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374</v>
      </c>
      <c r="L63">
        <v>360.88</v>
      </c>
      <c r="M63">
        <v>63.325600000000001</v>
      </c>
      <c r="N63">
        <v>81.3523</v>
      </c>
      <c r="O63">
        <v>68.11</v>
      </c>
      <c r="P63">
        <v>126.9823</v>
      </c>
      <c r="Q63">
        <v>6.65</v>
      </c>
      <c r="R63">
        <v>24</v>
      </c>
      <c r="S63">
        <v>15</v>
      </c>
      <c r="T63">
        <v>0</v>
      </c>
      <c r="U63">
        <v>418.77</v>
      </c>
      <c r="V63">
        <v>12</v>
      </c>
      <c r="W63">
        <v>25.52</v>
      </c>
      <c r="X63">
        <v>81.7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42.2928</v>
      </c>
      <c r="AH63">
        <v>18.940000000000001</v>
      </c>
      <c r="AI63">
        <v>0</v>
      </c>
      <c r="AJ63">
        <v>0</v>
      </c>
      <c r="AK63">
        <v>53.932499999999997</v>
      </c>
      <c r="AL63">
        <v>40.088999999999999</v>
      </c>
      <c r="AM63">
        <v>15.804048</v>
      </c>
      <c r="AN63">
        <v>0.66954999999999998</v>
      </c>
      <c r="AO63">
        <v>0</v>
      </c>
      <c r="AP63">
        <v>0.25619999999999998</v>
      </c>
      <c r="AQ63">
        <v>24.065999999999999</v>
      </c>
      <c r="AR63">
        <v>35.328000000000003</v>
      </c>
      <c r="AS63">
        <v>30.939599999999999</v>
      </c>
      <c r="AT63">
        <v>20.000005000000002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1956.0027030000001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374</v>
      </c>
      <c r="L64">
        <v>360.88</v>
      </c>
      <c r="M64">
        <v>63.325600000000001</v>
      </c>
      <c r="N64">
        <v>81.3523</v>
      </c>
      <c r="O64">
        <v>68.11</v>
      </c>
      <c r="P64">
        <v>126.9823</v>
      </c>
      <c r="Q64">
        <v>6.65</v>
      </c>
      <c r="R64">
        <v>24</v>
      </c>
      <c r="S64">
        <v>15</v>
      </c>
      <c r="T64">
        <v>0</v>
      </c>
      <c r="U64">
        <v>418.77</v>
      </c>
      <c r="V64">
        <v>12</v>
      </c>
      <c r="W64">
        <v>25.52</v>
      </c>
      <c r="X64">
        <v>81.7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42.2928</v>
      </c>
      <c r="AH64">
        <v>39.774000000000001</v>
      </c>
      <c r="AI64">
        <v>0</v>
      </c>
      <c r="AJ64">
        <v>0</v>
      </c>
      <c r="AK64">
        <v>53.932499999999997</v>
      </c>
      <c r="AL64">
        <v>40.088999999999999</v>
      </c>
      <c r="AM64">
        <v>15.804048</v>
      </c>
      <c r="AN64">
        <v>0.66954999999999998</v>
      </c>
      <c r="AO64">
        <v>0</v>
      </c>
      <c r="AP64">
        <v>0.25619999999999998</v>
      </c>
      <c r="AQ64">
        <v>24.065999999999999</v>
      </c>
      <c r="AR64">
        <v>35.328000000000003</v>
      </c>
      <c r="AS64">
        <v>30.939599999999999</v>
      </c>
      <c r="AT64">
        <v>20.000005000000002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1976.8367029999999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374</v>
      </c>
      <c r="L65">
        <v>360.88</v>
      </c>
      <c r="M65">
        <v>63.325600000000001</v>
      </c>
      <c r="N65">
        <v>118.125</v>
      </c>
      <c r="O65">
        <v>123.66562500000001</v>
      </c>
      <c r="P65">
        <v>139.31</v>
      </c>
      <c r="Q65">
        <v>6.65</v>
      </c>
      <c r="R65">
        <v>24</v>
      </c>
      <c r="S65">
        <v>15</v>
      </c>
      <c r="T65">
        <v>0</v>
      </c>
      <c r="U65">
        <v>418.77</v>
      </c>
      <c r="V65">
        <v>12</v>
      </c>
      <c r="W65">
        <v>25.52</v>
      </c>
      <c r="X65">
        <v>81.7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42.2928</v>
      </c>
      <c r="AH65">
        <v>60.607999999999997</v>
      </c>
      <c r="AI65">
        <v>0</v>
      </c>
      <c r="AJ65">
        <v>0</v>
      </c>
      <c r="AK65">
        <v>53.932499999999997</v>
      </c>
      <c r="AL65">
        <v>40.088999999999999</v>
      </c>
      <c r="AM65">
        <v>15.804048</v>
      </c>
      <c r="AN65">
        <v>0.66954999999999998</v>
      </c>
      <c r="AO65">
        <v>0</v>
      </c>
      <c r="AP65">
        <v>0.25619999999999998</v>
      </c>
      <c r="AQ65">
        <v>24.065999999999999</v>
      </c>
      <c r="AR65">
        <v>35.328000000000003</v>
      </c>
      <c r="AS65">
        <v>30.939599999999999</v>
      </c>
      <c r="AT65">
        <v>20.000005000000002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2102.326728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374</v>
      </c>
      <c r="L66">
        <v>360.88</v>
      </c>
      <c r="M66">
        <v>63.325600000000001</v>
      </c>
      <c r="N66">
        <v>118.125</v>
      </c>
      <c r="O66">
        <v>123.66562500000001</v>
      </c>
      <c r="P66">
        <v>139.31</v>
      </c>
      <c r="Q66">
        <v>6.65</v>
      </c>
      <c r="R66">
        <v>24</v>
      </c>
      <c r="S66">
        <v>15</v>
      </c>
      <c r="T66">
        <v>0</v>
      </c>
      <c r="U66">
        <v>418.77</v>
      </c>
      <c r="V66">
        <v>12</v>
      </c>
      <c r="W66">
        <v>25.52</v>
      </c>
      <c r="X66">
        <v>81.7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42.2928</v>
      </c>
      <c r="AH66">
        <v>60.607999999999997</v>
      </c>
      <c r="AI66">
        <v>0</v>
      </c>
      <c r="AJ66">
        <v>0</v>
      </c>
      <c r="AK66">
        <v>53.932499999999997</v>
      </c>
      <c r="AL66">
        <v>40.088999999999999</v>
      </c>
      <c r="AM66">
        <v>15.804048</v>
      </c>
      <c r="AN66">
        <v>0.66954999999999998</v>
      </c>
      <c r="AO66">
        <v>0</v>
      </c>
      <c r="AP66">
        <v>0.25619999999999998</v>
      </c>
      <c r="AQ66">
        <v>24.065999999999999</v>
      </c>
      <c r="AR66">
        <v>35.328000000000003</v>
      </c>
      <c r="AS66">
        <v>30.939599999999999</v>
      </c>
      <c r="AT66">
        <v>20.000005000000002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2102.326728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374</v>
      </c>
      <c r="L67">
        <v>360.88</v>
      </c>
      <c r="M67">
        <v>63.325600000000001</v>
      </c>
      <c r="N67">
        <v>118.125</v>
      </c>
      <c r="O67">
        <v>123.66562500000001</v>
      </c>
      <c r="P67">
        <v>139.31</v>
      </c>
      <c r="Q67">
        <v>6.65</v>
      </c>
      <c r="R67">
        <v>24</v>
      </c>
      <c r="S67">
        <v>15</v>
      </c>
      <c r="T67">
        <v>0</v>
      </c>
      <c r="U67">
        <v>418.77</v>
      </c>
      <c r="V67">
        <v>12</v>
      </c>
      <c r="W67">
        <v>25.52</v>
      </c>
      <c r="X67">
        <v>81.7</v>
      </c>
      <c r="Y67">
        <v>0</v>
      </c>
      <c r="Z67">
        <v>6.5208000000000004</v>
      </c>
      <c r="AA67">
        <v>14.04936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42.2928</v>
      </c>
      <c r="AH67">
        <v>60.607999999999997</v>
      </c>
      <c r="AI67">
        <v>0</v>
      </c>
      <c r="AJ67">
        <v>0</v>
      </c>
      <c r="AK67">
        <v>53.932499999999997</v>
      </c>
      <c r="AL67">
        <v>40.088999999999999</v>
      </c>
      <c r="AM67">
        <v>15.804048</v>
      </c>
      <c r="AN67">
        <v>0.66954999999999998</v>
      </c>
      <c r="AO67">
        <v>0</v>
      </c>
      <c r="AP67">
        <v>1.2809999999999999</v>
      </c>
      <c r="AQ67">
        <v>24.065999999999999</v>
      </c>
      <c r="AR67">
        <v>35.328000000000003</v>
      </c>
      <c r="AS67">
        <v>30.939599999999999</v>
      </c>
      <c r="AT67">
        <v>20.000005000000002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2117.4008880000001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374</v>
      </c>
      <c r="L68">
        <v>360.88</v>
      </c>
      <c r="M68">
        <v>92</v>
      </c>
      <c r="N68">
        <v>118.125</v>
      </c>
      <c r="O68">
        <v>123.66562500000001</v>
      </c>
      <c r="P68">
        <v>139.31</v>
      </c>
      <c r="Q68">
        <v>6.65</v>
      </c>
      <c r="R68">
        <v>24</v>
      </c>
      <c r="S68">
        <v>15</v>
      </c>
      <c r="T68">
        <v>0</v>
      </c>
      <c r="U68">
        <v>418.77</v>
      </c>
      <c r="V68">
        <v>12</v>
      </c>
      <c r="W68">
        <v>25.52</v>
      </c>
      <c r="X68">
        <v>81.7</v>
      </c>
      <c r="Y68">
        <v>0</v>
      </c>
      <c r="Z68">
        <v>6.5208000000000004</v>
      </c>
      <c r="AA68">
        <v>14.04936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42.2928</v>
      </c>
      <c r="AH68">
        <v>60.607999999999997</v>
      </c>
      <c r="AI68">
        <v>0</v>
      </c>
      <c r="AJ68">
        <v>0</v>
      </c>
      <c r="AK68">
        <v>53.932499999999997</v>
      </c>
      <c r="AL68">
        <v>40.088999999999999</v>
      </c>
      <c r="AM68">
        <v>15.804048</v>
      </c>
      <c r="AN68">
        <v>0.66954999999999998</v>
      </c>
      <c r="AO68">
        <v>0</v>
      </c>
      <c r="AP68">
        <v>1.2809999999999999</v>
      </c>
      <c r="AQ68">
        <v>24.065999999999999</v>
      </c>
      <c r="AR68">
        <v>35.328000000000003</v>
      </c>
      <c r="AS68">
        <v>30.939599999999999</v>
      </c>
      <c r="AT68">
        <v>20.000005000000002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2162.5541399999997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374</v>
      </c>
      <c r="L69">
        <v>360.88</v>
      </c>
      <c r="M69">
        <v>92</v>
      </c>
      <c r="N69">
        <v>118.125</v>
      </c>
      <c r="O69">
        <v>123.66562500000001</v>
      </c>
      <c r="P69">
        <v>139.31</v>
      </c>
      <c r="Q69">
        <v>6.65</v>
      </c>
      <c r="R69">
        <v>24</v>
      </c>
      <c r="S69">
        <v>15</v>
      </c>
      <c r="T69">
        <v>0</v>
      </c>
      <c r="U69">
        <v>418.77</v>
      </c>
      <c r="V69">
        <v>12</v>
      </c>
      <c r="W69">
        <v>34.378900000000002</v>
      </c>
      <c r="X69">
        <v>112.26</v>
      </c>
      <c r="Y69">
        <v>0</v>
      </c>
      <c r="Z69">
        <v>1.1000000000000001</v>
      </c>
      <c r="AA69">
        <v>14.04936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42.2928</v>
      </c>
      <c r="AH69">
        <v>60.607999999999997</v>
      </c>
      <c r="AI69">
        <v>0</v>
      </c>
      <c r="AJ69">
        <v>0</v>
      </c>
      <c r="AK69">
        <v>53.932499999999997</v>
      </c>
      <c r="AL69">
        <v>26.145</v>
      </c>
      <c r="AM69">
        <v>15.804048</v>
      </c>
      <c r="AN69">
        <v>0.66954999999999998</v>
      </c>
      <c r="AO69">
        <v>0</v>
      </c>
      <c r="AP69">
        <v>1.2809999999999999</v>
      </c>
      <c r="AQ69">
        <v>36.098999999999997</v>
      </c>
      <c r="AR69">
        <v>35.328000000000003</v>
      </c>
      <c r="AS69">
        <v>30.939599999999999</v>
      </c>
      <c r="AT69">
        <v>20.000005000000002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2194.6412399999999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374</v>
      </c>
      <c r="L70">
        <v>360.88</v>
      </c>
      <c r="M70">
        <v>92</v>
      </c>
      <c r="N70">
        <v>118.125</v>
      </c>
      <c r="O70">
        <v>123.66562500000001</v>
      </c>
      <c r="P70">
        <v>139.31</v>
      </c>
      <c r="Q70">
        <v>6.65</v>
      </c>
      <c r="R70">
        <v>24</v>
      </c>
      <c r="S70">
        <v>15</v>
      </c>
      <c r="T70">
        <v>0</v>
      </c>
      <c r="U70">
        <v>418.77</v>
      </c>
      <c r="V70">
        <v>16.104600000000001</v>
      </c>
      <c r="W70">
        <v>34.378900000000002</v>
      </c>
      <c r="X70">
        <v>112.26</v>
      </c>
      <c r="Y70">
        <v>0</v>
      </c>
      <c r="Z70">
        <v>1.1000000000000001</v>
      </c>
      <c r="AA70">
        <v>14.04936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42.2928</v>
      </c>
      <c r="AH70">
        <v>60.607999999999997</v>
      </c>
      <c r="AI70">
        <v>0</v>
      </c>
      <c r="AJ70">
        <v>0</v>
      </c>
      <c r="AK70">
        <v>53.932499999999997</v>
      </c>
      <c r="AL70">
        <v>26.145</v>
      </c>
      <c r="AM70">
        <v>15.804048</v>
      </c>
      <c r="AN70">
        <v>0.66954999999999998</v>
      </c>
      <c r="AO70">
        <v>0</v>
      </c>
      <c r="AP70">
        <v>1.2809999999999999</v>
      </c>
      <c r="AQ70">
        <v>36.098999999999997</v>
      </c>
      <c r="AR70">
        <v>35.328000000000003</v>
      </c>
      <c r="AS70">
        <v>30.939599999999999</v>
      </c>
      <c r="AT70">
        <v>20.000005000000002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2198.7458399999996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374</v>
      </c>
      <c r="L71">
        <v>364.30500000000001</v>
      </c>
      <c r="M71">
        <v>92</v>
      </c>
      <c r="N71">
        <v>118.125</v>
      </c>
      <c r="O71">
        <v>123.66562500000001</v>
      </c>
      <c r="P71">
        <v>139.31</v>
      </c>
      <c r="Q71">
        <v>8.7917000000000005</v>
      </c>
      <c r="R71">
        <v>32.617699999999999</v>
      </c>
      <c r="S71">
        <v>19.590499999999999</v>
      </c>
      <c r="T71">
        <v>0</v>
      </c>
      <c r="U71">
        <v>418.77</v>
      </c>
      <c r="V71">
        <v>17.985320000000002</v>
      </c>
      <c r="W71">
        <v>40.614400000000003</v>
      </c>
      <c r="X71">
        <v>114.90649999999999</v>
      </c>
      <c r="Y71">
        <v>0</v>
      </c>
      <c r="Z71">
        <v>1.1000000000000001</v>
      </c>
      <c r="AA71">
        <v>28.09872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42.2928</v>
      </c>
      <c r="AH71">
        <v>60.607999999999997</v>
      </c>
      <c r="AI71">
        <v>0</v>
      </c>
      <c r="AJ71">
        <v>0</v>
      </c>
      <c r="AK71">
        <v>53.932499999999997</v>
      </c>
      <c r="AL71">
        <v>26.145</v>
      </c>
      <c r="AM71">
        <v>15.804048</v>
      </c>
      <c r="AN71">
        <v>0.66954999999999998</v>
      </c>
      <c r="AO71">
        <v>0</v>
      </c>
      <c r="AP71">
        <v>1.2809999999999999</v>
      </c>
      <c r="AQ71">
        <v>48.131999999999998</v>
      </c>
      <c r="AR71">
        <v>35.328000000000003</v>
      </c>
      <c r="AS71">
        <v>30.939599999999999</v>
      </c>
      <c r="AT71">
        <v>20.000005000000002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2254.36582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374</v>
      </c>
      <c r="L72">
        <v>364.30500000000001</v>
      </c>
      <c r="M72">
        <v>92</v>
      </c>
      <c r="N72">
        <v>118.125</v>
      </c>
      <c r="O72">
        <v>123.66562500000001</v>
      </c>
      <c r="P72">
        <v>139.31</v>
      </c>
      <c r="Q72">
        <v>8.7917000000000005</v>
      </c>
      <c r="R72">
        <v>32.617699999999999</v>
      </c>
      <c r="S72">
        <v>19.590499999999999</v>
      </c>
      <c r="T72">
        <v>0</v>
      </c>
      <c r="U72">
        <v>418.77</v>
      </c>
      <c r="V72">
        <v>18.464600000000001</v>
      </c>
      <c r="W72">
        <v>40.614400000000003</v>
      </c>
      <c r="X72">
        <v>114.90649999999999</v>
      </c>
      <c r="Y72">
        <v>0</v>
      </c>
      <c r="Z72">
        <v>1.1000000000000001</v>
      </c>
      <c r="AA72">
        <v>28.09872</v>
      </c>
      <c r="AB72">
        <v>13.0634</v>
      </c>
      <c r="AC72">
        <v>9.6778399999999998</v>
      </c>
      <c r="AD72">
        <v>0</v>
      </c>
      <c r="AE72">
        <v>32.957704</v>
      </c>
      <c r="AF72">
        <v>16.762</v>
      </c>
      <c r="AG72">
        <v>42.2928</v>
      </c>
      <c r="AH72">
        <v>60.607999999999997</v>
      </c>
      <c r="AI72">
        <v>0</v>
      </c>
      <c r="AJ72">
        <v>0</v>
      </c>
      <c r="AK72">
        <v>53.932499999999997</v>
      </c>
      <c r="AL72">
        <v>26.145</v>
      </c>
      <c r="AM72">
        <v>15.804048</v>
      </c>
      <c r="AN72">
        <v>0.66954999999999998</v>
      </c>
      <c r="AO72">
        <v>0</v>
      </c>
      <c r="AP72">
        <v>1.2809999999999999</v>
      </c>
      <c r="AQ72">
        <v>48.131999999999998</v>
      </c>
      <c r="AR72">
        <v>35.328000000000003</v>
      </c>
      <c r="AS72">
        <v>30.939599999999999</v>
      </c>
      <c r="AT72">
        <v>20.000005000000002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2301.9531919999999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374</v>
      </c>
      <c r="L73">
        <v>364.30500000000001</v>
      </c>
      <c r="M73">
        <v>92</v>
      </c>
      <c r="N73">
        <v>118.125</v>
      </c>
      <c r="O73">
        <v>123.66562500000001</v>
      </c>
      <c r="P73">
        <v>139.31</v>
      </c>
      <c r="Q73">
        <v>8.7917000000000005</v>
      </c>
      <c r="R73">
        <v>32.617699999999999</v>
      </c>
      <c r="S73">
        <v>19.590499999999999</v>
      </c>
      <c r="T73">
        <v>0</v>
      </c>
      <c r="U73">
        <v>418.77</v>
      </c>
      <c r="V73">
        <v>15.6046</v>
      </c>
      <c r="W73">
        <v>40.614400000000003</v>
      </c>
      <c r="X73">
        <v>114.90649999999999</v>
      </c>
      <c r="Y73">
        <v>0</v>
      </c>
      <c r="Z73">
        <v>6.5208000000000004</v>
      </c>
      <c r="AA73">
        <v>42.14808</v>
      </c>
      <c r="AB73">
        <v>26.34008</v>
      </c>
      <c r="AC73">
        <v>19.35568</v>
      </c>
      <c r="AD73">
        <v>9.1149000000000004</v>
      </c>
      <c r="AE73">
        <v>32.957704</v>
      </c>
      <c r="AF73">
        <v>25.143000000000001</v>
      </c>
      <c r="AG73">
        <v>42.2928</v>
      </c>
      <c r="AH73">
        <v>88.639200000000002</v>
      </c>
      <c r="AI73">
        <v>0</v>
      </c>
      <c r="AJ73">
        <v>0</v>
      </c>
      <c r="AK73">
        <v>53.932499999999997</v>
      </c>
      <c r="AL73">
        <v>27.888000000000002</v>
      </c>
      <c r="AM73">
        <v>15.804048</v>
      </c>
      <c r="AN73">
        <v>0.66954999999999998</v>
      </c>
      <c r="AO73">
        <v>0</v>
      </c>
      <c r="AP73">
        <v>1.2809999999999999</v>
      </c>
      <c r="AQ73">
        <v>48.131999999999998</v>
      </c>
      <c r="AR73">
        <v>35.328000000000003</v>
      </c>
      <c r="AS73">
        <v>30.939599999999999</v>
      </c>
      <c r="AT73">
        <v>20.000005000000002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2388.7879719999996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374</v>
      </c>
      <c r="L74">
        <v>364.30500000000001</v>
      </c>
      <c r="M74">
        <v>92</v>
      </c>
      <c r="N74">
        <v>118.125</v>
      </c>
      <c r="O74">
        <v>123.66562500000001</v>
      </c>
      <c r="P74">
        <v>139.31</v>
      </c>
      <c r="Q74">
        <v>8.7917000000000005</v>
      </c>
      <c r="R74">
        <v>32.617699999999999</v>
      </c>
      <c r="S74">
        <v>19.590499999999999</v>
      </c>
      <c r="T74">
        <v>0</v>
      </c>
      <c r="U74">
        <v>418.77</v>
      </c>
      <c r="V74">
        <v>15.6046</v>
      </c>
      <c r="W74">
        <v>40.614400000000003</v>
      </c>
      <c r="X74">
        <v>114.90649999999999</v>
      </c>
      <c r="Y74">
        <v>0</v>
      </c>
      <c r="Z74">
        <v>19.5624</v>
      </c>
      <c r="AA74">
        <v>42.14808</v>
      </c>
      <c r="AB74">
        <v>39.510120000000001</v>
      </c>
      <c r="AC74">
        <v>19.35568</v>
      </c>
      <c r="AD74">
        <v>18.229800000000001</v>
      </c>
      <c r="AE74">
        <v>32.957704</v>
      </c>
      <c r="AF74">
        <v>33.524000000000001</v>
      </c>
      <c r="AG74">
        <v>42.2928</v>
      </c>
      <c r="AH74">
        <v>93.563599999999994</v>
      </c>
      <c r="AI74">
        <v>0</v>
      </c>
      <c r="AJ74">
        <v>0</v>
      </c>
      <c r="AK74">
        <v>53.932499999999997</v>
      </c>
      <c r="AL74">
        <v>79.376220000000004</v>
      </c>
      <c r="AM74">
        <v>15.804048</v>
      </c>
      <c r="AN74">
        <v>0.66954999999999998</v>
      </c>
      <c r="AO74">
        <v>0</v>
      </c>
      <c r="AP74">
        <v>1.2809999999999999</v>
      </c>
      <c r="AQ74">
        <v>48.131999999999998</v>
      </c>
      <c r="AR74">
        <v>35.328000000000003</v>
      </c>
      <c r="AS74">
        <v>30.939599999999999</v>
      </c>
      <c r="AT74">
        <v>20.000005000000002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2488.908132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374</v>
      </c>
      <c r="L75">
        <v>364.30500000000001</v>
      </c>
      <c r="M75">
        <v>92</v>
      </c>
      <c r="N75">
        <v>118.125</v>
      </c>
      <c r="O75">
        <v>123.66562500000001</v>
      </c>
      <c r="P75">
        <v>139.31</v>
      </c>
      <c r="Q75">
        <v>8.7217000000000002</v>
      </c>
      <c r="R75">
        <v>32.617699999999999</v>
      </c>
      <c r="S75">
        <v>19.590499999999999</v>
      </c>
      <c r="T75">
        <v>0</v>
      </c>
      <c r="U75">
        <v>418.77</v>
      </c>
      <c r="V75">
        <v>15.6046</v>
      </c>
      <c r="W75">
        <v>40.614400000000003</v>
      </c>
      <c r="X75">
        <v>114.90649999999999</v>
      </c>
      <c r="Y75">
        <v>0</v>
      </c>
      <c r="Z75">
        <v>19.5624</v>
      </c>
      <c r="AA75">
        <v>42.14808</v>
      </c>
      <c r="AB75">
        <v>39.510120000000001</v>
      </c>
      <c r="AC75">
        <v>19.35568</v>
      </c>
      <c r="AD75">
        <v>27.408107999999999</v>
      </c>
      <c r="AE75">
        <v>32.957704</v>
      </c>
      <c r="AF75">
        <v>33.524000000000001</v>
      </c>
      <c r="AG75">
        <v>42.2928</v>
      </c>
      <c r="AH75">
        <v>93.563599999999994</v>
      </c>
      <c r="AI75">
        <v>0</v>
      </c>
      <c r="AJ75">
        <v>0</v>
      </c>
      <c r="AK75">
        <v>53.932499999999997</v>
      </c>
      <c r="AL75">
        <v>79.376220000000004</v>
      </c>
      <c r="AM75">
        <v>15.804048</v>
      </c>
      <c r="AN75">
        <v>0.66954999999999998</v>
      </c>
      <c r="AO75">
        <v>0</v>
      </c>
      <c r="AP75">
        <v>1.2809999999999999</v>
      </c>
      <c r="AQ75">
        <v>48.131999999999998</v>
      </c>
      <c r="AR75">
        <v>35.328000000000003</v>
      </c>
      <c r="AS75">
        <v>30.939599999999999</v>
      </c>
      <c r="AT75">
        <v>20.000005000000002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2498.0164399999999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374</v>
      </c>
      <c r="L76">
        <v>364.30500000000001</v>
      </c>
      <c r="M76">
        <v>92</v>
      </c>
      <c r="N76">
        <v>118.125</v>
      </c>
      <c r="O76">
        <v>123.66562500000001</v>
      </c>
      <c r="P76">
        <v>139.31</v>
      </c>
      <c r="Q76">
        <v>8.7217000000000002</v>
      </c>
      <c r="R76">
        <v>32.617699999999999</v>
      </c>
      <c r="S76">
        <v>19.590499999999999</v>
      </c>
      <c r="T76">
        <v>0</v>
      </c>
      <c r="U76">
        <v>418.77</v>
      </c>
      <c r="V76">
        <v>15.6046</v>
      </c>
      <c r="W76">
        <v>46.399079999999998</v>
      </c>
      <c r="X76">
        <v>125.88</v>
      </c>
      <c r="Y76">
        <v>0</v>
      </c>
      <c r="Z76">
        <v>19.5624</v>
      </c>
      <c r="AA76">
        <v>42.14808</v>
      </c>
      <c r="AB76">
        <v>39.510120000000001</v>
      </c>
      <c r="AC76">
        <v>19.35568</v>
      </c>
      <c r="AD76">
        <v>27.408107999999999</v>
      </c>
      <c r="AE76">
        <v>32.957704</v>
      </c>
      <c r="AF76">
        <v>33.524000000000001</v>
      </c>
      <c r="AG76">
        <v>42.2928</v>
      </c>
      <c r="AH76">
        <v>93.563599999999994</v>
      </c>
      <c r="AI76">
        <v>0</v>
      </c>
      <c r="AJ76">
        <v>0</v>
      </c>
      <c r="AK76">
        <v>53.932499999999997</v>
      </c>
      <c r="AL76">
        <v>79.376220000000004</v>
      </c>
      <c r="AM76">
        <v>15.804048</v>
      </c>
      <c r="AN76">
        <v>0.66954999999999998</v>
      </c>
      <c r="AO76">
        <v>0</v>
      </c>
      <c r="AP76">
        <v>1.2809999999999999</v>
      </c>
      <c r="AQ76">
        <v>48.131999999999998</v>
      </c>
      <c r="AR76">
        <v>35.328000000000003</v>
      </c>
      <c r="AS76">
        <v>30.939599999999999</v>
      </c>
      <c r="AT76">
        <v>20.000005000000002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2514.7746199999997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374</v>
      </c>
      <c r="L77">
        <v>364.30500000000001</v>
      </c>
      <c r="M77">
        <v>92</v>
      </c>
      <c r="N77">
        <v>118.125</v>
      </c>
      <c r="O77">
        <v>123.66562500000001</v>
      </c>
      <c r="P77">
        <v>139.31</v>
      </c>
      <c r="Q77">
        <v>8.7917000000000005</v>
      </c>
      <c r="R77">
        <v>32.617699999999999</v>
      </c>
      <c r="S77">
        <v>19.590499999999999</v>
      </c>
      <c r="T77">
        <v>0</v>
      </c>
      <c r="U77">
        <v>418.77</v>
      </c>
      <c r="V77">
        <v>15.6046</v>
      </c>
      <c r="W77">
        <v>46.399079999999998</v>
      </c>
      <c r="X77">
        <v>125.88</v>
      </c>
      <c r="Y77">
        <v>0</v>
      </c>
      <c r="Z77">
        <v>19.5624</v>
      </c>
      <c r="AA77">
        <v>42.14808</v>
      </c>
      <c r="AB77">
        <v>39.510120000000001</v>
      </c>
      <c r="AC77">
        <v>19.35568</v>
      </c>
      <c r="AD77">
        <v>27.408107999999999</v>
      </c>
      <c r="AE77">
        <v>32.957704</v>
      </c>
      <c r="AF77">
        <v>33.524000000000001</v>
      </c>
      <c r="AG77">
        <v>42.2928</v>
      </c>
      <c r="AH77">
        <v>93.563599999999994</v>
      </c>
      <c r="AI77">
        <v>0</v>
      </c>
      <c r="AJ77">
        <v>0</v>
      </c>
      <c r="AK77">
        <v>53.932499999999997</v>
      </c>
      <c r="AL77">
        <v>79.376220000000004</v>
      </c>
      <c r="AM77">
        <v>15.804048</v>
      </c>
      <c r="AN77">
        <v>0.66954999999999998</v>
      </c>
      <c r="AO77">
        <v>0</v>
      </c>
      <c r="AP77">
        <v>1.2809999999999999</v>
      </c>
      <c r="AQ77">
        <v>48.131999999999998</v>
      </c>
      <c r="AR77">
        <v>35.328000000000003</v>
      </c>
      <c r="AS77">
        <v>30.939599999999999</v>
      </c>
      <c r="AT77">
        <v>20.000005000000002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2514.8446199999998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374</v>
      </c>
      <c r="L78">
        <v>364.30500000000001</v>
      </c>
      <c r="M78">
        <v>92</v>
      </c>
      <c r="N78">
        <v>118.125</v>
      </c>
      <c r="O78">
        <v>123.66562500000001</v>
      </c>
      <c r="P78">
        <v>139.31</v>
      </c>
      <c r="Q78">
        <v>8.7917000000000005</v>
      </c>
      <c r="R78">
        <v>32.617699999999999</v>
      </c>
      <c r="S78">
        <v>19.590499999999999</v>
      </c>
      <c r="T78">
        <v>0</v>
      </c>
      <c r="U78">
        <v>418.77</v>
      </c>
      <c r="V78">
        <v>15.6046</v>
      </c>
      <c r="W78">
        <v>46.399079999999998</v>
      </c>
      <c r="X78">
        <v>125.88</v>
      </c>
      <c r="Y78">
        <v>0</v>
      </c>
      <c r="Z78">
        <v>19.5624</v>
      </c>
      <c r="AA78">
        <v>42.14808</v>
      </c>
      <c r="AB78">
        <v>39.510120000000001</v>
      </c>
      <c r="AC78">
        <v>19.35568</v>
      </c>
      <c r="AD78">
        <v>27.408107999999999</v>
      </c>
      <c r="AE78">
        <v>32.957704</v>
      </c>
      <c r="AF78">
        <v>33.524000000000001</v>
      </c>
      <c r="AG78">
        <v>42.2928</v>
      </c>
      <c r="AH78">
        <v>93.563599999999994</v>
      </c>
      <c r="AI78">
        <v>0</v>
      </c>
      <c r="AJ78">
        <v>0</v>
      </c>
      <c r="AK78">
        <v>53.932499999999997</v>
      </c>
      <c r="AL78">
        <v>79.376220000000004</v>
      </c>
      <c r="AM78">
        <v>15.804048</v>
      </c>
      <c r="AN78">
        <v>0.66954999999999998</v>
      </c>
      <c r="AO78">
        <v>0</v>
      </c>
      <c r="AP78">
        <v>1.2809999999999999</v>
      </c>
      <c r="AQ78">
        <v>48.131999999999998</v>
      </c>
      <c r="AR78">
        <v>35.328000000000003</v>
      </c>
      <c r="AS78">
        <v>30.939599999999999</v>
      </c>
      <c r="AT78">
        <v>20.000005000000002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2514.8446199999998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374</v>
      </c>
      <c r="L79">
        <v>364.30500000000001</v>
      </c>
      <c r="M79">
        <v>92</v>
      </c>
      <c r="N79">
        <v>118.125</v>
      </c>
      <c r="O79">
        <v>123.66562500000001</v>
      </c>
      <c r="P79">
        <v>139.31</v>
      </c>
      <c r="Q79">
        <v>8.7917000000000005</v>
      </c>
      <c r="R79">
        <v>32.617699999999999</v>
      </c>
      <c r="S79">
        <v>19.590499999999999</v>
      </c>
      <c r="T79">
        <v>0</v>
      </c>
      <c r="U79">
        <v>418.77</v>
      </c>
      <c r="V79">
        <v>15.6046</v>
      </c>
      <c r="W79">
        <v>46.399079999999998</v>
      </c>
      <c r="X79">
        <v>125.88</v>
      </c>
      <c r="Y79">
        <v>0</v>
      </c>
      <c r="Z79">
        <v>19.5624</v>
      </c>
      <c r="AA79">
        <v>42.14808</v>
      </c>
      <c r="AB79">
        <v>39.510120000000001</v>
      </c>
      <c r="AC79">
        <v>19.35568</v>
      </c>
      <c r="AD79">
        <v>27.408107999999999</v>
      </c>
      <c r="AE79">
        <v>32.957704</v>
      </c>
      <c r="AF79">
        <v>33.524000000000001</v>
      </c>
      <c r="AG79">
        <v>42.2928</v>
      </c>
      <c r="AH79">
        <v>93.563599999999994</v>
      </c>
      <c r="AI79">
        <v>0</v>
      </c>
      <c r="AJ79">
        <v>0</v>
      </c>
      <c r="AK79">
        <v>53.932499999999997</v>
      </c>
      <c r="AL79">
        <v>79.376220000000004</v>
      </c>
      <c r="AM79">
        <v>15.804048</v>
      </c>
      <c r="AN79">
        <v>0.66954999999999998</v>
      </c>
      <c r="AO79">
        <v>0</v>
      </c>
      <c r="AP79">
        <v>1.2809999999999999</v>
      </c>
      <c r="AQ79">
        <v>48.131999999999998</v>
      </c>
      <c r="AR79">
        <v>35.328000000000003</v>
      </c>
      <c r="AS79">
        <v>30.939599999999999</v>
      </c>
      <c r="AT79">
        <v>20.000005000000002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2514.8446199999998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374</v>
      </c>
      <c r="L80">
        <v>364.30500000000001</v>
      </c>
      <c r="M80">
        <v>92</v>
      </c>
      <c r="N80">
        <v>118.125</v>
      </c>
      <c r="O80">
        <v>123.66562500000001</v>
      </c>
      <c r="P80">
        <v>139.31</v>
      </c>
      <c r="Q80">
        <v>8.7917000000000005</v>
      </c>
      <c r="R80">
        <v>37.384799999999998</v>
      </c>
      <c r="S80">
        <v>19.590499999999999</v>
      </c>
      <c r="T80">
        <v>0</v>
      </c>
      <c r="U80">
        <v>418.77</v>
      </c>
      <c r="V80">
        <v>17.87</v>
      </c>
      <c r="W80">
        <v>46.399079999999998</v>
      </c>
      <c r="X80">
        <v>125.88</v>
      </c>
      <c r="Y80">
        <v>0</v>
      </c>
      <c r="Z80">
        <v>6.5208000000000004</v>
      </c>
      <c r="AA80">
        <v>42.14808</v>
      </c>
      <c r="AB80">
        <v>26.34008</v>
      </c>
      <c r="AC80">
        <v>19.35568</v>
      </c>
      <c r="AD80">
        <v>18.229800000000001</v>
      </c>
      <c r="AE80">
        <v>32.957704</v>
      </c>
      <c r="AF80">
        <v>17.9452</v>
      </c>
      <c r="AG80">
        <v>42.2928</v>
      </c>
      <c r="AH80">
        <v>93.563599999999994</v>
      </c>
      <c r="AI80">
        <v>0</v>
      </c>
      <c r="AJ80">
        <v>0</v>
      </c>
      <c r="AK80">
        <v>53.932499999999997</v>
      </c>
      <c r="AL80">
        <v>27.888000000000002</v>
      </c>
      <c r="AM80">
        <v>15.804048</v>
      </c>
      <c r="AN80">
        <v>0.66954999999999998</v>
      </c>
      <c r="AO80">
        <v>0</v>
      </c>
      <c r="AP80">
        <v>1.2809999999999999</v>
      </c>
      <c r="AQ80">
        <v>48.131999999999998</v>
      </c>
      <c r="AR80">
        <v>35.328000000000003</v>
      </c>
      <c r="AS80">
        <v>30.939599999999999</v>
      </c>
      <c r="AT80">
        <v>20.000005000000002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2419.4201519999997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374</v>
      </c>
      <c r="L81">
        <v>364.30500000000001</v>
      </c>
      <c r="M81">
        <v>92</v>
      </c>
      <c r="N81">
        <v>118.125</v>
      </c>
      <c r="O81">
        <v>123.66562500000001</v>
      </c>
      <c r="P81">
        <v>139.31</v>
      </c>
      <c r="Q81">
        <v>8.7917000000000005</v>
      </c>
      <c r="R81">
        <v>32.617699999999999</v>
      </c>
      <c r="S81">
        <v>19.590499999999999</v>
      </c>
      <c r="T81">
        <v>0</v>
      </c>
      <c r="U81">
        <v>418.77</v>
      </c>
      <c r="V81">
        <v>15.6046</v>
      </c>
      <c r="W81">
        <v>46.399079999999998</v>
      </c>
      <c r="X81">
        <v>125.88</v>
      </c>
      <c r="Y81">
        <v>0</v>
      </c>
      <c r="Z81">
        <v>6.5208000000000004</v>
      </c>
      <c r="AA81">
        <v>42.14808</v>
      </c>
      <c r="AB81">
        <v>26.34008</v>
      </c>
      <c r="AC81">
        <v>19.35568</v>
      </c>
      <c r="AD81">
        <v>18.229800000000001</v>
      </c>
      <c r="AE81">
        <v>32.957704</v>
      </c>
      <c r="AF81">
        <v>17.748000000000001</v>
      </c>
      <c r="AG81">
        <v>42.2928</v>
      </c>
      <c r="AH81">
        <v>60.607999999999997</v>
      </c>
      <c r="AI81">
        <v>0</v>
      </c>
      <c r="AJ81">
        <v>0</v>
      </c>
      <c r="AK81">
        <v>53.932499999999997</v>
      </c>
      <c r="AL81">
        <v>26.145</v>
      </c>
      <c r="AM81">
        <v>15.804048</v>
      </c>
      <c r="AN81">
        <v>0.66954999999999998</v>
      </c>
      <c r="AO81">
        <v>0</v>
      </c>
      <c r="AP81">
        <v>1.2809999999999999</v>
      </c>
      <c r="AQ81">
        <v>48.131999999999998</v>
      </c>
      <c r="AR81">
        <v>35.328000000000003</v>
      </c>
      <c r="AS81">
        <v>30.939599999999999</v>
      </c>
      <c r="AT81">
        <v>20.000005000000002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2377.4918520000001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374</v>
      </c>
      <c r="L82">
        <v>364.30500000000001</v>
      </c>
      <c r="M82">
        <v>92</v>
      </c>
      <c r="N82">
        <v>118.125</v>
      </c>
      <c r="O82">
        <v>123.66562500000001</v>
      </c>
      <c r="P82">
        <v>139.31</v>
      </c>
      <c r="Q82">
        <v>8.7917000000000005</v>
      </c>
      <c r="R82">
        <v>32.617699999999999</v>
      </c>
      <c r="S82">
        <v>19.590499999999999</v>
      </c>
      <c r="T82">
        <v>0</v>
      </c>
      <c r="U82">
        <v>418.77</v>
      </c>
      <c r="V82">
        <v>15.6046</v>
      </c>
      <c r="W82">
        <v>46.399079999999998</v>
      </c>
      <c r="X82">
        <v>125.88</v>
      </c>
      <c r="Y82">
        <v>0</v>
      </c>
      <c r="Z82">
        <v>6.5208000000000004</v>
      </c>
      <c r="AA82">
        <v>42.14808</v>
      </c>
      <c r="AB82">
        <v>26.34008</v>
      </c>
      <c r="AC82">
        <v>19.35568</v>
      </c>
      <c r="AD82">
        <v>9.1149000000000004</v>
      </c>
      <c r="AE82">
        <v>32.957704</v>
      </c>
      <c r="AF82">
        <v>17.748000000000001</v>
      </c>
      <c r="AG82">
        <v>42.2928</v>
      </c>
      <c r="AH82">
        <v>46.781799999999997</v>
      </c>
      <c r="AI82">
        <v>0</v>
      </c>
      <c r="AJ82">
        <v>0</v>
      </c>
      <c r="AK82">
        <v>53.932499999999997</v>
      </c>
      <c r="AL82">
        <v>26.145</v>
      </c>
      <c r="AM82">
        <v>15.804048</v>
      </c>
      <c r="AN82">
        <v>0.66954999999999998</v>
      </c>
      <c r="AO82">
        <v>0</v>
      </c>
      <c r="AP82">
        <v>1.2809999999999999</v>
      </c>
      <c r="AQ82">
        <v>48.131999999999998</v>
      </c>
      <c r="AR82">
        <v>35.328000000000003</v>
      </c>
      <c r="AS82">
        <v>30.939599999999999</v>
      </c>
      <c r="AT82">
        <v>20.000005000000002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2354.5507520000001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374</v>
      </c>
      <c r="L83">
        <v>364.30500000000001</v>
      </c>
      <c r="M83">
        <v>92</v>
      </c>
      <c r="N83">
        <v>118.125</v>
      </c>
      <c r="O83">
        <v>123.66562500000001</v>
      </c>
      <c r="P83">
        <v>139.31</v>
      </c>
      <c r="Q83">
        <v>8.7917000000000005</v>
      </c>
      <c r="R83">
        <v>32.617699999999999</v>
      </c>
      <c r="S83">
        <v>19.590499999999999</v>
      </c>
      <c r="T83">
        <v>0</v>
      </c>
      <c r="U83">
        <v>418.77</v>
      </c>
      <c r="V83">
        <v>15.6046</v>
      </c>
      <c r="W83">
        <v>46.399079999999998</v>
      </c>
      <c r="X83">
        <v>147.515625</v>
      </c>
      <c r="Y83">
        <v>0</v>
      </c>
      <c r="Z83">
        <v>6.5208000000000004</v>
      </c>
      <c r="AA83">
        <v>42.14808</v>
      </c>
      <c r="AB83">
        <v>26.34008</v>
      </c>
      <c r="AC83">
        <v>19.35568</v>
      </c>
      <c r="AD83">
        <v>9.1149000000000004</v>
      </c>
      <c r="AE83">
        <v>16.478852</v>
      </c>
      <c r="AF83">
        <v>17.748000000000001</v>
      </c>
      <c r="AG83">
        <v>42.2928</v>
      </c>
      <c r="AH83">
        <v>23.390899999999998</v>
      </c>
      <c r="AI83">
        <v>0</v>
      </c>
      <c r="AJ83">
        <v>0</v>
      </c>
      <c r="AK83">
        <v>53.932499999999997</v>
      </c>
      <c r="AL83">
        <v>26.145</v>
      </c>
      <c r="AM83">
        <v>15.804048</v>
      </c>
      <c r="AN83">
        <v>0.66954999999999998</v>
      </c>
      <c r="AO83">
        <v>0</v>
      </c>
      <c r="AP83">
        <v>2.0495999999999999</v>
      </c>
      <c r="AQ83">
        <v>36.098999999999997</v>
      </c>
      <c r="AR83">
        <v>35.328000000000003</v>
      </c>
      <c r="AS83">
        <v>30.939599999999999</v>
      </c>
      <c r="AT83">
        <v>20.000005000000002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2325.0522249999995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374</v>
      </c>
      <c r="L84">
        <v>364.30500000000001</v>
      </c>
      <c r="M84">
        <v>92</v>
      </c>
      <c r="N84">
        <v>118.125</v>
      </c>
      <c r="O84">
        <v>123.66562500000001</v>
      </c>
      <c r="P84">
        <v>139.31</v>
      </c>
      <c r="Q84">
        <v>8.7917000000000005</v>
      </c>
      <c r="R84">
        <v>32.617699999999999</v>
      </c>
      <c r="S84">
        <v>19.590499999999999</v>
      </c>
      <c r="T84">
        <v>0</v>
      </c>
      <c r="U84">
        <v>418.77</v>
      </c>
      <c r="V84">
        <v>15.6046</v>
      </c>
      <c r="W84">
        <v>46.399079999999998</v>
      </c>
      <c r="X84">
        <v>147.515625</v>
      </c>
      <c r="Y84">
        <v>0</v>
      </c>
      <c r="Z84">
        <v>6.5208000000000004</v>
      </c>
      <c r="AA84">
        <v>28.09872</v>
      </c>
      <c r="AB84">
        <v>26.34008</v>
      </c>
      <c r="AC84">
        <v>19.35568</v>
      </c>
      <c r="AD84">
        <v>0</v>
      </c>
      <c r="AE84">
        <v>16.478852</v>
      </c>
      <c r="AF84">
        <v>17.748000000000001</v>
      </c>
      <c r="AG84">
        <v>42.2928</v>
      </c>
      <c r="AH84">
        <v>23.390899999999998</v>
      </c>
      <c r="AI84">
        <v>0</v>
      </c>
      <c r="AJ84">
        <v>0</v>
      </c>
      <c r="AK84">
        <v>53.932499999999997</v>
      </c>
      <c r="AL84">
        <v>26.145</v>
      </c>
      <c r="AM84">
        <v>15.804048</v>
      </c>
      <c r="AN84">
        <v>0.66954999999999998</v>
      </c>
      <c r="AO84">
        <v>0</v>
      </c>
      <c r="AP84">
        <v>2.0495999999999999</v>
      </c>
      <c r="AQ84">
        <v>36.098999999999997</v>
      </c>
      <c r="AR84">
        <v>35.328000000000003</v>
      </c>
      <c r="AS84">
        <v>30.939599999999999</v>
      </c>
      <c r="AT84">
        <v>20.000005000000002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2301.8879649999994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374</v>
      </c>
      <c r="L85">
        <v>364.30500000000001</v>
      </c>
      <c r="M85">
        <v>92</v>
      </c>
      <c r="N85">
        <v>118.125</v>
      </c>
      <c r="O85">
        <v>123.66562500000001</v>
      </c>
      <c r="P85">
        <v>139.31</v>
      </c>
      <c r="Q85">
        <v>8.7917000000000005</v>
      </c>
      <c r="R85">
        <v>32.617699999999999</v>
      </c>
      <c r="S85">
        <v>19.590499999999999</v>
      </c>
      <c r="T85">
        <v>0</v>
      </c>
      <c r="U85">
        <v>418.77</v>
      </c>
      <c r="V85">
        <v>15.6046</v>
      </c>
      <c r="W85">
        <v>46.399079999999998</v>
      </c>
      <c r="X85">
        <v>147.515625</v>
      </c>
      <c r="Y85">
        <v>0</v>
      </c>
      <c r="Z85">
        <v>13.041600000000001</v>
      </c>
      <c r="AA85">
        <v>28.09872</v>
      </c>
      <c r="AB85">
        <v>26.34008</v>
      </c>
      <c r="AC85">
        <v>19.35568</v>
      </c>
      <c r="AD85">
        <v>0</v>
      </c>
      <c r="AE85">
        <v>16.478852</v>
      </c>
      <c r="AF85">
        <v>8.8740000000000006</v>
      </c>
      <c r="AG85">
        <v>42.2928</v>
      </c>
      <c r="AH85">
        <v>18.940000000000001</v>
      </c>
      <c r="AI85">
        <v>0</v>
      </c>
      <c r="AJ85">
        <v>0</v>
      </c>
      <c r="AK85">
        <v>53.932499999999997</v>
      </c>
      <c r="AL85">
        <v>26.145</v>
      </c>
      <c r="AM85">
        <v>15.804048</v>
      </c>
      <c r="AN85">
        <v>0.66954999999999998</v>
      </c>
      <c r="AO85">
        <v>0</v>
      </c>
      <c r="AP85">
        <v>2.0495999999999999</v>
      </c>
      <c r="AQ85">
        <v>36.098999999999997</v>
      </c>
      <c r="AR85">
        <v>35.328000000000003</v>
      </c>
      <c r="AS85">
        <v>30.939599999999999</v>
      </c>
      <c r="AT85">
        <v>20.000005000000002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2295.0838649999996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374</v>
      </c>
      <c r="L86">
        <v>364.30500000000001</v>
      </c>
      <c r="M86">
        <v>92</v>
      </c>
      <c r="N86">
        <v>118.125</v>
      </c>
      <c r="O86">
        <v>123.66562500000001</v>
      </c>
      <c r="P86">
        <v>139.31</v>
      </c>
      <c r="Q86">
        <v>8.7917000000000005</v>
      </c>
      <c r="R86">
        <v>32.617699999999999</v>
      </c>
      <c r="S86">
        <v>19.590499999999999</v>
      </c>
      <c r="T86">
        <v>0</v>
      </c>
      <c r="U86">
        <v>418.77</v>
      </c>
      <c r="V86">
        <v>15.6046</v>
      </c>
      <c r="W86">
        <v>46.399079999999998</v>
      </c>
      <c r="X86">
        <v>147.515625</v>
      </c>
      <c r="Y86">
        <v>0</v>
      </c>
      <c r="Z86">
        <v>13.041600000000001</v>
      </c>
      <c r="AA86">
        <v>28.09872</v>
      </c>
      <c r="AB86">
        <v>26.34008</v>
      </c>
      <c r="AC86">
        <v>19.35568</v>
      </c>
      <c r="AD86">
        <v>0</v>
      </c>
      <c r="AE86">
        <v>16.478852</v>
      </c>
      <c r="AF86">
        <v>8.8740000000000006</v>
      </c>
      <c r="AG86">
        <v>42.2928</v>
      </c>
      <c r="AH86">
        <v>18.940000000000001</v>
      </c>
      <c r="AI86">
        <v>0</v>
      </c>
      <c r="AJ86">
        <v>0</v>
      </c>
      <c r="AK86">
        <v>53.932499999999997</v>
      </c>
      <c r="AL86">
        <v>26.145</v>
      </c>
      <c r="AM86">
        <v>15.804048</v>
      </c>
      <c r="AN86">
        <v>0.66954999999999998</v>
      </c>
      <c r="AO86">
        <v>0</v>
      </c>
      <c r="AP86">
        <v>2.0495999999999999</v>
      </c>
      <c r="AQ86">
        <v>36.098999999999997</v>
      </c>
      <c r="AR86">
        <v>35.328000000000003</v>
      </c>
      <c r="AS86">
        <v>30.939599999999999</v>
      </c>
      <c r="AT86">
        <v>20.000005000000002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2295.0838649999996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374</v>
      </c>
      <c r="L87">
        <v>364.30500000000001</v>
      </c>
      <c r="M87">
        <v>92</v>
      </c>
      <c r="N87">
        <v>118.125</v>
      </c>
      <c r="O87">
        <v>123.66562500000001</v>
      </c>
      <c r="P87">
        <v>139.31</v>
      </c>
      <c r="Q87">
        <v>8.7917000000000005</v>
      </c>
      <c r="R87">
        <v>32.617699999999999</v>
      </c>
      <c r="S87">
        <v>19.590499999999999</v>
      </c>
      <c r="T87">
        <v>0</v>
      </c>
      <c r="U87">
        <v>418.77</v>
      </c>
      <c r="V87">
        <v>15.6046</v>
      </c>
      <c r="W87">
        <v>40.614400000000003</v>
      </c>
      <c r="X87">
        <v>117.54559999999999</v>
      </c>
      <c r="Y87">
        <v>0</v>
      </c>
      <c r="Z87">
        <v>13.041600000000001</v>
      </c>
      <c r="AA87">
        <v>14.04936</v>
      </c>
      <c r="AB87">
        <v>26.34008</v>
      </c>
      <c r="AC87">
        <v>19.35568</v>
      </c>
      <c r="AD87">
        <v>0</v>
      </c>
      <c r="AE87">
        <v>16.478852</v>
      </c>
      <c r="AF87">
        <v>8.8740000000000006</v>
      </c>
      <c r="AG87">
        <v>42.2928</v>
      </c>
      <c r="AH87">
        <v>18.940000000000001</v>
      </c>
      <c r="AI87">
        <v>0</v>
      </c>
      <c r="AJ87">
        <v>0</v>
      </c>
      <c r="AK87">
        <v>53.932499999999997</v>
      </c>
      <c r="AL87">
        <v>26.145</v>
      </c>
      <c r="AM87">
        <v>15.804048</v>
      </c>
      <c r="AN87">
        <v>0.66954999999999998</v>
      </c>
      <c r="AO87">
        <v>0</v>
      </c>
      <c r="AP87">
        <v>2.0495999999999999</v>
      </c>
      <c r="AQ87">
        <v>36.098999999999997</v>
      </c>
      <c r="AR87">
        <v>35.328000000000003</v>
      </c>
      <c r="AS87">
        <v>30.939599999999999</v>
      </c>
      <c r="AT87">
        <v>20.000005000000002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2245.2797999999998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374</v>
      </c>
      <c r="L88">
        <v>364.30500000000001</v>
      </c>
      <c r="M88">
        <v>92</v>
      </c>
      <c r="N88">
        <v>118.125</v>
      </c>
      <c r="O88">
        <v>123.66562500000001</v>
      </c>
      <c r="P88">
        <v>139.31</v>
      </c>
      <c r="Q88">
        <v>8.7917000000000005</v>
      </c>
      <c r="R88">
        <v>32.407699999999998</v>
      </c>
      <c r="S88">
        <v>19.590499999999999</v>
      </c>
      <c r="T88">
        <v>0</v>
      </c>
      <c r="U88">
        <v>418.77</v>
      </c>
      <c r="V88">
        <v>15.5046</v>
      </c>
      <c r="W88">
        <v>40.614400000000003</v>
      </c>
      <c r="X88">
        <v>117.54559999999999</v>
      </c>
      <c r="Y88">
        <v>0</v>
      </c>
      <c r="Z88">
        <v>13.041600000000001</v>
      </c>
      <c r="AA88">
        <v>14.04936</v>
      </c>
      <c r="AB88">
        <v>26.34008</v>
      </c>
      <c r="AC88">
        <v>19.35568</v>
      </c>
      <c r="AD88">
        <v>0</v>
      </c>
      <c r="AE88">
        <v>16.478852</v>
      </c>
      <c r="AF88">
        <v>8.8740000000000006</v>
      </c>
      <c r="AG88">
        <v>42.2928</v>
      </c>
      <c r="AH88">
        <v>18.940000000000001</v>
      </c>
      <c r="AI88">
        <v>0</v>
      </c>
      <c r="AJ88">
        <v>0</v>
      </c>
      <c r="AK88">
        <v>53.932499999999997</v>
      </c>
      <c r="AL88">
        <v>26.145</v>
      </c>
      <c r="AM88">
        <v>15.804048</v>
      </c>
      <c r="AN88">
        <v>0.66954999999999998</v>
      </c>
      <c r="AO88">
        <v>0</v>
      </c>
      <c r="AP88">
        <v>2.0495999999999999</v>
      </c>
      <c r="AQ88">
        <v>24.065999999999999</v>
      </c>
      <c r="AR88">
        <v>35.328000000000003</v>
      </c>
      <c r="AS88">
        <v>30.939599999999999</v>
      </c>
      <c r="AT88">
        <v>20.000005000000002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2232.9367999999995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374</v>
      </c>
      <c r="L89">
        <v>364.30500000000001</v>
      </c>
      <c r="M89">
        <v>92</v>
      </c>
      <c r="N89">
        <v>118.125</v>
      </c>
      <c r="O89">
        <v>123.66562500000001</v>
      </c>
      <c r="P89">
        <v>139.31</v>
      </c>
      <c r="Q89">
        <v>8.7917000000000005</v>
      </c>
      <c r="R89">
        <v>32.407699999999998</v>
      </c>
      <c r="S89">
        <v>19.590499999999999</v>
      </c>
      <c r="T89">
        <v>0</v>
      </c>
      <c r="U89">
        <v>418.77</v>
      </c>
      <c r="V89">
        <v>15.5046</v>
      </c>
      <c r="W89">
        <v>40.614400000000003</v>
      </c>
      <c r="X89">
        <v>117.54559999999999</v>
      </c>
      <c r="Y89">
        <v>0</v>
      </c>
      <c r="Z89">
        <v>13.041600000000001</v>
      </c>
      <c r="AA89">
        <v>14.04936</v>
      </c>
      <c r="AB89">
        <v>26.34008</v>
      </c>
      <c r="AC89">
        <v>19.35568</v>
      </c>
      <c r="AD89">
        <v>0</v>
      </c>
      <c r="AE89">
        <v>16.478852</v>
      </c>
      <c r="AF89">
        <v>8.8740000000000006</v>
      </c>
      <c r="AG89">
        <v>42.2928</v>
      </c>
      <c r="AH89">
        <v>18.940000000000001</v>
      </c>
      <c r="AI89">
        <v>0</v>
      </c>
      <c r="AJ89">
        <v>0</v>
      </c>
      <c r="AK89">
        <v>53.932499999999997</v>
      </c>
      <c r="AL89">
        <v>12.782</v>
      </c>
      <c r="AM89">
        <v>15.804048</v>
      </c>
      <c r="AN89">
        <v>0.66954999999999998</v>
      </c>
      <c r="AO89">
        <v>0</v>
      </c>
      <c r="AP89">
        <v>2.0495999999999999</v>
      </c>
      <c r="AQ89">
        <v>24.065999999999999</v>
      </c>
      <c r="AR89">
        <v>35.328000000000003</v>
      </c>
      <c r="AS89">
        <v>30.939599999999999</v>
      </c>
      <c r="AT89">
        <v>20.000005000000002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2219.5737999999997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374</v>
      </c>
      <c r="L90">
        <v>364.30500000000001</v>
      </c>
      <c r="M90">
        <v>92</v>
      </c>
      <c r="N90">
        <v>118.125</v>
      </c>
      <c r="O90">
        <v>123.66562500000001</v>
      </c>
      <c r="P90">
        <v>139.31</v>
      </c>
      <c r="Q90">
        <v>8.7917000000000005</v>
      </c>
      <c r="R90">
        <v>32.407699999999998</v>
      </c>
      <c r="S90">
        <v>19.590499999999999</v>
      </c>
      <c r="T90">
        <v>0</v>
      </c>
      <c r="U90">
        <v>418.77</v>
      </c>
      <c r="V90">
        <v>15.5046</v>
      </c>
      <c r="W90">
        <v>40.614400000000003</v>
      </c>
      <c r="X90">
        <v>117.54559999999999</v>
      </c>
      <c r="Y90">
        <v>0</v>
      </c>
      <c r="Z90">
        <v>13.041600000000001</v>
      </c>
      <c r="AA90">
        <v>0</v>
      </c>
      <c r="AB90">
        <v>26.34008</v>
      </c>
      <c r="AC90">
        <v>19.35568</v>
      </c>
      <c r="AD90">
        <v>0</v>
      </c>
      <c r="AE90">
        <v>16.478852</v>
      </c>
      <c r="AF90">
        <v>8.8740000000000006</v>
      </c>
      <c r="AG90">
        <v>42.2928</v>
      </c>
      <c r="AH90">
        <v>18.940000000000001</v>
      </c>
      <c r="AI90">
        <v>0</v>
      </c>
      <c r="AJ90">
        <v>0</v>
      </c>
      <c r="AK90">
        <v>53.932499999999997</v>
      </c>
      <c r="AL90">
        <v>12.782</v>
      </c>
      <c r="AM90">
        <v>15.804048</v>
      </c>
      <c r="AN90">
        <v>0.66954999999999998</v>
      </c>
      <c r="AO90">
        <v>0</v>
      </c>
      <c r="AP90">
        <v>2.0495999999999999</v>
      </c>
      <c r="AQ90">
        <v>24.065999999999999</v>
      </c>
      <c r="AR90">
        <v>35.328000000000003</v>
      </c>
      <c r="AS90">
        <v>30.939599999999999</v>
      </c>
      <c r="AT90">
        <v>20.000005000000002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2205.5244399999997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374</v>
      </c>
      <c r="L91">
        <v>364.30500000000001</v>
      </c>
      <c r="M91">
        <v>92</v>
      </c>
      <c r="N91">
        <v>118.125</v>
      </c>
      <c r="O91">
        <v>123.66562500000001</v>
      </c>
      <c r="P91">
        <v>139.31</v>
      </c>
      <c r="Q91">
        <v>8.7917000000000005</v>
      </c>
      <c r="R91">
        <v>32.407699999999998</v>
      </c>
      <c r="S91">
        <v>19.590499999999999</v>
      </c>
      <c r="T91">
        <v>0</v>
      </c>
      <c r="U91">
        <v>418.77</v>
      </c>
      <c r="V91">
        <v>15.5046</v>
      </c>
      <c r="W91">
        <v>40.614400000000003</v>
      </c>
      <c r="X91">
        <v>117.54559999999999</v>
      </c>
      <c r="Y91">
        <v>0</v>
      </c>
      <c r="Z91">
        <v>13.041600000000001</v>
      </c>
      <c r="AA91">
        <v>0</v>
      </c>
      <c r="AB91">
        <v>26.34008</v>
      </c>
      <c r="AC91">
        <v>19.35568</v>
      </c>
      <c r="AD91">
        <v>0</v>
      </c>
      <c r="AE91">
        <v>0</v>
      </c>
      <c r="AF91">
        <v>8.8740000000000006</v>
      </c>
      <c r="AG91">
        <v>42.2928</v>
      </c>
      <c r="AH91">
        <v>0</v>
      </c>
      <c r="AI91">
        <v>0</v>
      </c>
      <c r="AJ91">
        <v>0</v>
      </c>
      <c r="AK91">
        <v>53.932499999999997</v>
      </c>
      <c r="AL91">
        <v>12.782</v>
      </c>
      <c r="AM91">
        <v>15.804048</v>
      </c>
      <c r="AN91">
        <v>0.66954999999999998</v>
      </c>
      <c r="AO91">
        <v>0</v>
      </c>
      <c r="AP91">
        <v>2.0495999999999999</v>
      </c>
      <c r="AQ91">
        <v>12.032999999999999</v>
      </c>
      <c r="AR91">
        <v>35.328000000000003</v>
      </c>
      <c r="AS91">
        <v>30.939599999999999</v>
      </c>
      <c r="AT91">
        <v>20.000005000000002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2158.0725879999995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374</v>
      </c>
      <c r="L92">
        <v>364.30500000000001</v>
      </c>
      <c r="M92">
        <v>92</v>
      </c>
      <c r="N92">
        <v>118.125</v>
      </c>
      <c r="O92">
        <v>123.66562500000001</v>
      </c>
      <c r="P92">
        <v>139.31</v>
      </c>
      <c r="Q92">
        <v>8.7917000000000005</v>
      </c>
      <c r="R92">
        <v>32.407699999999998</v>
      </c>
      <c r="S92">
        <v>19.590499999999999</v>
      </c>
      <c r="T92">
        <v>0</v>
      </c>
      <c r="U92">
        <v>418.77</v>
      </c>
      <c r="V92">
        <v>15.5046</v>
      </c>
      <c r="W92">
        <v>40.614400000000003</v>
      </c>
      <c r="X92">
        <v>117.54559999999999</v>
      </c>
      <c r="Y92">
        <v>0</v>
      </c>
      <c r="Z92">
        <v>13.041600000000001</v>
      </c>
      <c r="AA92">
        <v>0</v>
      </c>
      <c r="AB92">
        <v>26.34008</v>
      </c>
      <c r="AC92">
        <v>19.35568</v>
      </c>
      <c r="AD92">
        <v>0</v>
      </c>
      <c r="AE92">
        <v>0</v>
      </c>
      <c r="AF92">
        <v>8.8740000000000006</v>
      </c>
      <c r="AG92">
        <v>42.2928</v>
      </c>
      <c r="AH92">
        <v>0</v>
      </c>
      <c r="AI92">
        <v>0</v>
      </c>
      <c r="AJ92">
        <v>0</v>
      </c>
      <c r="AK92">
        <v>53.932499999999997</v>
      </c>
      <c r="AL92">
        <v>12.782</v>
      </c>
      <c r="AM92">
        <v>15.804048</v>
      </c>
      <c r="AN92">
        <v>0.66954999999999998</v>
      </c>
      <c r="AO92">
        <v>0</v>
      </c>
      <c r="AP92">
        <v>2.0495999999999999</v>
      </c>
      <c r="AQ92">
        <v>12.032999999999999</v>
      </c>
      <c r="AR92">
        <v>35.328000000000003</v>
      </c>
      <c r="AS92">
        <v>30.939599999999999</v>
      </c>
      <c r="AT92">
        <v>20.000005000000002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2158.0725879999995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415</v>
      </c>
      <c r="L93">
        <v>364.30500000000001</v>
      </c>
      <c r="M93">
        <v>92</v>
      </c>
      <c r="N93">
        <v>118.125</v>
      </c>
      <c r="O93">
        <v>123.66562500000001</v>
      </c>
      <c r="P93">
        <v>139.31</v>
      </c>
      <c r="Q93">
        <v>8.7917000000000005</v>
      </c>
      <c r="R93">
        <v>32.407699999999998</v>
      </c>
      <c r="S93">
        <v>19.590499999999999</v>
      </c>
      <c r="T93">
        <v>0</v>
      </c>
      <c r="U93">
        <v>418.77</v>
      </c>
      <c r="V93">
        <v>15.5046</v>
      </c>
      <c r="W93">
        <v>40.614400000000003</v>
      </c>
      <c r="X93">
        <v>117.54559999999999</v>
      </c>
      <c r="Y93">
        <v>0</v>
      </c>
      <c r="Z93">
        <v>13.041600000000001</v>
      </c>
      <c r="AA93">
        <v>0</v>
      </c>
      <c r="AB93">
        <v>26.34008</v>
      </c>
      <c r="AC93">
        <v>19.35568</v>
      </c>
      <c r="AD93">
        <v>0</v>
      </c>
      <c r="AE93">
        <v>0</v>
      </c>
      <c r="AF93">
        <v>8.8740000000000006</v>
      </c>
      <c r="AG93">
        <v>42.2928</v>
      </c>
      <c r="AH93">
        <v>0</v>
      </c>
      <c r="AI93">
        <v>0</v>
      </c>
      <c r="AJ93">
        <v>0</v>
      </c>
      <c r="AK93">
        <v>53.932499999999997</v>
      </c>
      <c r="AL93">
        <v>12.782</v>
      </c>
      <c r="AM93">
        <v>15.804048</v>
      </c>
      <c r="AN93">
        <v>0.66954999999999998</v>
      </c>
      <c r="AO93">
        <v>0</v>
      </c>
      <c r="AP93">
        <v>2.0495999999999999</v>
      </c>
      <c r="AQ93">
        <v>12.032999999999999</v>
      </c>
      <c r="AR93">
        <v>35.328000000000003</v>
      </c>
      <c r="AS93">
        <v>30.939599999999999</v>
      </c>
      <c r="AT93">
        <v>20.000005000000002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2199.0725879999995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415</v>
      </c>
      <c r="L94">
        <v>364.30500000000001</v>
      </c>
      <c r="M94">
        <v>92</v>
      </c>
      <c r="N94">
        <v>118.125</v>
      </c>
      <c r="O94">
        <v>123.66562500000001</v>
      </c>
      <c r="P94">
        <v>139.31</v>
      </c>
      <c r="Q94">
        <v>8.7917000000000005</v>
      </c>
      <c r="R94">
        <v>32.407699999999998</v>
      </c>
      <c r="S94">
        <v>19.590499999999999</v>
      </c>
      <c r="T94">
        <v>0</v>
      </c>
      <c r="U94">
        <v>418.77</v>
      </c>
      <c r="V94">
        <v>15.5046</v>
      </c>
      <c r="W94">
        <v>40.614400000000003</v>
      </c>
      <c r="X94">
        <v>117.54559999999999</v>
      </c>
      <c r="Y94">
        <v>0</v>
      </c>
      <c r="Z94">
        <v>13.041600000000001</v>
      </c>
      <c r="AA94">
        <v>0</v>
      </c>
      <c r="AB94">
        <v>13.0634</v>
      </c>
      <c r="AC94">
        <v>9.6778399999999998</v>
      </c>
      <c r="AD94">
        <v>0</v>
      </c>
      <c r="AE94">
        <v>0</v>
      </c>
      <c r="AF94">
        <v>8.8740000000000006</v>
      </c>
      <c r="AG94">
        <v>42.2928</v>
      </c>
      <c r="AH94">
        <v>0</v>
      </c>
      <c r="AI94">
        <v>0</v>
      </c>
      <c r="AJ94">
        <v>0</v>
      </c>
      <c r="AK94">
        <v>53.932499999999997</v>
      </c>
      <c r="AL94">
        <v>12.782</v>
      </c>
      <c r="AM94">
        <v>15.804048</v>
      </c>
      <c r="AN94">
        <v>0.66954999999999998</v>
      </c>
      <c r="AO94">
        <v>0</v>
      </c>
      <c r="AP94">
        <v>2.0495999999999999</v>
      </c>
      <c r="AQ94">
        <v>0</v>
      </c>
      <c r="AR94">
        <v>35.328000000000003</v>
      </c>
      <c r="AS94">
        <v>30.939599999999999</v>
      </c>
      <c r="AT94">
        <v>20.000005000000002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2164.0850679999999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415</v>
      </c>
      <c r="L95">
        <v>364.30500000000001</v>
      </c>
      <c r="M95">
        <v>92</v>
      </c>
      <c r="N95">
        <v>118.125</v>
      </c>
      <c r="O95">
        <v>123.66562500000001</v>
      </c>
      <c r="P95">
        <v>139.31</v>
      </c>
      <c r="Q95">
        <v>8.7917000000000005</v>
      </c>
      <c r="R95">
        <v>32.407699999999998</v>
      </c>
      <c r="S95">
        <v>19.590499999999999</v>
      </c>
      <c r="T95">
        <v>0</v>
      </c>
      <c r="U95">
        <v>418.77</v>
      </c>
      <c r="V95">
        <v>15.5046</v>
      </c>
      <c r="W95">
        <v>40.614400000000003</v>
      </c>
      <c r="X95">
        <v>133.372468</v>
      </c>
      <c r="Y95">
        <v>0</v>
      </c>
      <c r="Z95">
        <v>13.041600000000001</v>
      </c>
      <c r="AA95">
        <v>0</v>
      </c>
      <c r="AB95">
        <v>13.0634</v>
      </c>
      <c r="AC95">
        <v>0</v>
      </c>
      <c r="AD95">
        <v>0</v>
      </c>
      <c r="AE95">
        <v>0</v>
      </c>
      <c r="AF95">
        <v>8.8740000000000006</v>
      </c>
      <c r="AG95">
        <v>42.2928</v>
      </c>
      <c r="AH95">
        <v>22.2545</v>
      </c>
      <c r="AI95">
        <v>0</v>
      </c>
      <c r="AJ95">
        <v>0</v>
      </c>
      <c r="AK95">
        <v>53.932499999999997</v>
      </c>
      <c r="AL95">
        <v>12.782</v>
      </c>
      <c r="AM95">
        <v>15.804048</v>
      </c>
      <c r="AN95">
        <v>0.66954999999999998</v>
      </c>
      <c r="AO95">
        <v>0</v>
      </c>
      <c r="AP95">
        <v>2.0495999999999999</v>
      </c>
      <c r="AQ95">
        <v>0</v>
      </c>
      <c r="AR95">
        <v>35.328000000000003</v>
      </c>
      <c r="AS95">
        <v>30.939599999999999</v>
      </c>
      <c r="AT95">
        <v>20.000005000000002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2192.4885960000001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415</v>
      </c>
      <c r="L96">
        <v>364.30500000000001</v>
      </c>
      <c r="M96">
        <v>92</v>
      </c>
      <c r="N96">
        <v>118.125</v>
      </c>
      <c r="O96">
        <v>123.66562500000001</v>
      </c>
      <c r="P96">
        <v>139.31</v>
      </c>
      <c r="Q96">
        <v>8.7917000000000005</v>
      </c>
      <c r="R96">
        <v>32.407699999999998</v>
      </c>
      <c r="S96">
        <v>19.590499999999999</v>
      </c>
      <c r="T96">
        <v>0</v>
      </c>
      <c r="U96">
        <v>418.77</v>
      </c>
      <c r="V96">
        <v>15.5046</v>
      </c>
      <c r="W96">
        <v>40.614400000000003</v>
      </c>
      <c r="X96">
        <v>138.01570000000001</v>
      </c>
      <c r="Y96">
        <v>0</v>
      </c>
      <c r="Z96">
        <v>13.041600000000001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42.2928</v>
      </c>
      <c r="AH96">
        <v>22.2545</v>
      </c>
      <c r="AI96">
        <v>0</v>
      </c>
      <c r="AJ96">
        <v>0</v>
      </c>
      <c r="AK96">
        <v>53.932499999999997</v>
      </c>
      <c r="AL96">
        <v>12.782</v>
      </c>
      <c r="AM96">
        <v>15.804048</v>
      </c>
      <c r="AN96">
        <v>0.66954999999999998</v>
      </c>
      <c r="AO96">
        <v>0</v>
      </c>
      <c r="AP96">
        <v>2.0495999999999999</v>
      </c>
      <c r="AQ96">
        <v>0</v>
      </c>
      <c r="AR96">
        <v>35.328000000000003</v>
      </c>
      <c r="AS96">
        <v>30.939599999999999</v>
      </c>
      <c r="AT96">
        <v>20.000005000000002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2184.068428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415</v>
      </c>
      <c r="L97">
        <v>364.30500000000001</v>
      </c>
      <c r="M97">
        <v>92</v>
      </c>
      <c r="N97">
        <v>118.125</v>
      </c>
      <c r="O97">
        <v>123.66562500000001</v>
      </c>
      <c r="P97">
        <v>139.31</v>
      </c>
      <c r="Q97">
        <v>8.7917000000000005</v>
      </c>
      <c r="R97">
        <v>32.407699999999998</v>
      </c>
      <c r="S97">
        <v>19.590499999999999</v>
      </c>
      <c r="T97">
        <v>0</v>
      </c>
      <c r="U97">
        <v>418.77</v>
      </c>
      <c r="V97">
        <v>15.5046</v>
      </c>
      <c r="W97">
        <v>40.614400000000003</v>
      </c>
      <c r="X97">
        <v>138.01570000000001</v>
      </c>
      <c r="Y97">
        <v>0</v>
      </c>
      <c r="Z97">
        <v>13.041600000000001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42.2928</v>
      </c>
      <c r="AH97">
        <v>22.2545</v>
      </c>
      <c r="AI97">
        <v>0</v>
      </c>
      <c r="AJ97">
        <v>0</v>
      </c>
      <c r="AK97">
        <v>53.932499999999997</v>
      </c>
      <c r="AL97">
        <v>12.782</v>
      </c>
      <c r="AM97">
        <v>15.804048</v>
      </c>
      <c r="AN97">
        <v>0.66954999999999998</v>
      </c>
      <c r="AO97">
        <v>0</v>
      </c>
      <c r="AP97">
        <v>0.89670000000000005</v>
      </c>
      <c r="AQ97">
        <v>0</v>
      </c>
      <c r="AR97">
        <v>35.328000000000003</v>
      </c>
      <c r="AS97">
        <v>30.939599999999999</v>
      </c>
      <c r="AT97">
        <v>20.000005000000002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2182.915528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415</v>
      </c>
      <c r="L98">
        <v>364.30500000000001</v>
      </c>
      <c r="M98">
        <v>92</v>
      </c>
      <c r="N98">
        <v>118.125</v>
      </c>
      <c r="O98">
        <v>123.66562500000001</v>
      </c>
      <c r="P98">
        <v>139.31</v>
      </c>
      <c r="Q98">
        <v>8.7917000000000005</v>
      </c>
      <c r="R98">
        <v>32.407699999999998</v>
      </c>
      <c r="S98">
        <v>19.590499999999999</v>
      </c>
      <c r="T98">
        <v>0</v>
      </c>
      <c r="U98">
        <v>418.77</v>
      </c>
      <c r="V98">
        <v>15.5046</v>
      </c>
      <c r="W98">
        <v>40.614400000000003</v>
      </c>
      <c r="X98">
        <v>138.01570000000001</v>
      </c>
      <c r="Y98">
        <v>0</v>
      </c>
      <c r="Z98">
        <v>13.041600000000001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42.2928</v>
      </c>
      <c r="AH98">
        <v>22.2545</v>
      </c>
      <c r="AI98">
        <v>0</v>
      </c>
      <c r="AJ98">
        <v>0</v>
      </c>
      <c r="AK98">
        <v>53.932499999999997</v>
      </c>
      <c r="AL98">
        <v>12.782</v>
      </c>
      <c r="AM98">
        <v>15.804048</v>
      </c>
      <c r="AN98">
        <v>0.66954999999999998</v>
      </c>
      <c r="AO98">
        <v>0</v>
      </c>
      <c r="AP98">
        <v>0.89670000000000005</v>
      </c>
      <c r="AQ98">
        <v>0</v>
      </c>
      <c r="AR98">
        <v>35.328000000000003</v>
      </c>
      <c r="AS98">
        <v>30.939599999999999</v>
      </c>
      <c r="AT98">
        <v>19.500834999999999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2182.4163579999999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9.1976564514999986</v>
      </c>
      <c r="L99">
        <f t="shared" si="2"/>
        <v>8.7954418910000065</v>
      </c>
      <c r="M99">
        <f t="shared" si="2"/>
        <v>2.1004710000000006</v>
      </c>
      <c r="N99">
        <f t="shared" si="2"/>
        <v>2.76331075</v>
      </c>
      <c r="O99">
        <f t="shared" si="2"/>
        <v>2.8713163437499953</v>
      </c>
      <c r="P99">
        <f t="shared" si="2"/>
        <v>3.3249484499999977</v>
      </c>
      <c r="Q99">
        <f t="shared" si="2"/>
        <v>0.19436097424999982</v>
      </c>
      <c r="R99">
        <f t="shared" si="2"/>
        <v>0.75534005449999986</v>
      </c>
      <c r="S99">
        <f t="shared" si="2"/>
        <v>0.41973337525000021</v>
      </c>
      <c r="T99">
        <f t="shared" si="2"/>
        <v>0</v>
      </c>
      <c r="U99">
        <f t="shared" si="2"/>
        <v>10.050479999999991</v>
      </c>
      <c r="V99">
        <f t="shared" si="2"/>
        <v>0.38032587999999962</v>
      </c>
      <c r="W99">
        <f t="shared" si="2"/>
        <v>0.99379734999999958</v>
      </c>
      <c r="X99">
        <f t="shared" si="2"/>
        <v>3.0956270412499975</v>
      </c>
      <c r="Y99">
        <f t="shared" si="2"/>
        <v>0</v>
      </c>
      <c r="Z99">
        <f t="shared" si="2"/>
        <v>0.27660380000000029</v>
      </c>
      <c r="AA99">
        <f t="shared" si="2"/>
        <v>0.39499901249999975</v>
      </c>
      <c r="AB99">
        <f t="shared" si="2"/>
        <v>0.35634422499999979</v>
      </c>
      <c r="AC99">
        <f t="shared" si="2"/>
        <v>0.23226816000000006</v>
      </c>
      <c r="AD99">
        <f t="shared" si="2"/>
        <v>0.134640283</v>
      </c>
      <c r="AE99">
        <f t="shared" si="2"/>
        <v>0.35429531799999964</v>
      </c>
      <c r="AF99">
        <f t="shared" si="2"/>
        <v>0.29826500000000034</v>
      </c>
      <c r="AG99">
        <f t="shared" si="2"/>
        <v>1.0150272000000016</v>
      </c>
      <c r="AH99">
        <f t="shared" si="2"/>
        <v>0.75286500000000001</v>
      </c>
      <c r="AI99">
        <f t="shared" si="2"/>
        <v>0</v>
      </c>
      <c r="AJ99">
        <f t="shared" si="2"/>
        <v>0</v>
      </c>
      <c r="AK99">
        <f t="shared" si="2"/>
        <v>1.2943799999999981</v>
      </c>
      <c r="AL99">
        <f t="shared" si="2"/>
        <v>0.77424641000000016</v>
      </c>
      <c r="AM99">
        <f t="shared" si="2"/>
        <v>0.37929715199999953</v>
      </c>
      <c r="AN99">
        <f t="shared" si="2"/>
        <v>1.6069200000000013E-2</v>
      </c>
      <c r="AO99">
        <f t="shared" si="2"/>
        <v>0</v>
      </c>
      <c r="AP99">
        <f t="shared" si="2"/>
        <v>3.4715100000000054E-2</v>
      </c>
      <c r="AQ99">
        <f t="shared" si="2"/>
        <v>0.47229525000000017</v>
      </c>
      <c r="AR99">
        <f t="shared" si="2"/>
        <v>0.85601399999999961</v>
      </c>
      <c r="AS99">
        <f t="shared" si="2"/>
        <v>0.7473931200000008</v>
      </c>
      <c r="AT99">
        <f t="shared" si="2"/>
        <v>0.46521197775000095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53.797739769749995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45375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D3" sqref="D3:D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4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473.00243</v>
      </c>
      <c r="L3">
        <v>399.82568099999997</v>
      </c>
      <c r="M3">
        <v>88.825999999999993</v>
      </c>
      <c r="N3">
        <v>114.049688</v>
      </c>
      <c r="O3">
        <v>119.39916100000001</v>
      </c>
      <c r="P3">
        <v>134.503805</v>
      </c>
      <c r="Q3">
        <v>9.7891080000000006</v>
      </c>
      <c r="R3">
        <v>40.927641999999999</v>
      </c>
      <c r="S3">
        <v>18.914628</v>
      </c>
      <c r="T3">
        <v>0</v>
      </c>
      <c r="U3">
        <v>404.32243499999998</v>
      </c>
      <c r="V3">
        <v>20.014814999999999</v>
      </c>
      <c r="W3">
        <v>44.798312000000003</v>
      </c>
      <c r="X3">
        <v>142.42633599999999</v>
      </c>
      <c r="Y3">
        <v>0</v>
      </c>
      <c r="Z3">
        <v>12.591665000000001</v>
      </c>
      <c r="AA3">
        <v>0</v>
      </c>
      <c r="AB3">
        <v>0</v>
      </c>
      <c r="AC3">
        <v>0</v>
      </c>
      <c r="AD3">
        <v>0</v>
      </c>
      <c r="AE3">
        <v>0</v>
      </c>
      <c r="AF3">
        <v>8.5678470000000004</v>
      </c>
      <c r="AG3">
        <v>40.833697999999998</v>
      </c>
      <c r="AH3">
        <v>0</v>
      </c>
      <c r="AI3">
        <v>0</v>
      </c>
      <c r="AJ3">
        <v>0</v>
      </c>
      <c r="AK3">
        <v>52.071829000000001</v>
      </c>
      <c r="AL3">
        <v>24.682041999999999</v>
      </c>
      <c r="AM3">
        <v>15.258808</v>
      </c>
      <c r="AN3">
        <v>0.646451</v>
      </c>
      <c r="AO3">
        <v>0</v>
      </c>
      <c r="AP3">
        <v>5.4419440000000003</v>
      </c>
      <c r="AQ3">
        <v>0</v>
      </c>
      <c r="AR3">
        <v>33.576228</v>
      </c>
      <c r="AS3">
        <v>31.430733</v>
      </c>
      <c r="AT3">
        <v>19.310005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2255.2112910000001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470.72391099999999</v>
      </c>
      <c r="L4">
        <v>347.58</v>
      </c>
      <c r="M4">
        <v>88.825999999999993</v>
      </c>
      <c r="N4">
        <v>114.049688</v>
      </c>
      <c r="O4">
        <v>119.39916100000001</v>
      </c>
      <c r="P4">
        <v>134.503805</v>
      </c>
      <c r="Q4">
        <v>8.4883860000000002</v>
      </c>
      <c r="R4">
        <v>40.927641999999999</v>
      </c>
      <c r="S4">
        <v>18.914628</v>
      </c>
      <c r="T4">
        <v>0</v>
      </c>
      <c r="U4">
        <v>404.32243499999998</v>
      </c>
      <c r="V4">
        <v>20.014814999999999</v>
      </c>
      <c r="W4">
        <v>44.798312000000003</v>
      </c>
      <c r="X4">
        <v>142.42633599999999</v>
      </c>
      <c r="Y4">
        <v>0</v>
      </c>
      <c r="Z4">
        <v>12.591665000000001</v>
      </c>
      <c r="AA4">
        <v>0</v>
      </c>
      <c r="AB4">
        <v>0</v>
      </c>
      <c r="AC4">
        <v>0</v>
      </c>
      <c r="AD4">
        <v>0</v>
      </c>
      <c r="AE4">
        <v>0</v>
      </c>
      <c r="AF4">
        <v>8.5678470000000004</v>
      </c>
      <c r="AG4">
        <v>40.833697999999998</v>
      </c>
      <c r="AH4">
        <v>0</v>
      </c>
      <c r="AI4">
        <v>0</v>
      </c>
      <c r="AJ4">
        <v>0</v>
      </c>
      <c r="AK4">
        <v>52.071829000000001</v>
      </c>
      <c r="AL4">
        <v>24.682041999999999</v>
      </c>
      <c r="AM4">
        <v>15.258808</v>
      </c>
      <c r="AN4">
        <v>0.646451</v>
      </c>
      <c r="AO4">
        <v>0</v>
      </c>
      <c r="AP4">
        <v>5.4419440000000003</v>
      </c>
      <c r="AQ4">
        <v>0</v>
      </c>
      <c r="AR4">
        <v>33.576228</v>
      </c>
      <c r="AS4">
        <v>31.430733</v>
      </c>
      <c r="AT4">
        <v>18.505144000000001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2198.5815080000007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404.71587499999998</v>
      </c>
      <c r="L5">
        <v>347.58</v>
      </c>
      <c r="M5">
        <v>88.825999999999993</v>
      </c>
      <c r="N5">
        <v>114.049688</v>
      </c>
      <c r="O5">
        <v>119.39916100000001</v>
      </c>
      <c r="P5">
        <v>134.503805</v>
      </c>
      <c r="Q5">
        <v>8.4883860000000002</v>
      </c>
      <c r="R5">
        <v>36.325006000000002</v>
      </c>
      <c r="S5">
        <v>18.914628</v>
      </c>
      <c r="T5">
        <v>0</v>
      </c>
      <c r="U5">
        <v>404.32243499999998</v>
      </c>
      <c r="V5">
        <v>17.827570999999999</v>
      </c>
      <c r="W5">
        <v>44.798312000000003</v>
      </c>
      <c r="X5">
        <v>142.42633599999999</v>
      </c>
      <c r="Y5">
        <v>0</v>
      </c>
      <c r="Z5">
        <v>12.591665000000001</v>
      </c>
      <c r="AA5">
        <v>0</v>
      </c>
      <c r="AB5">
        <v>0</v>
      </c>
      <c r="AC5">
        <v>0</v>
      </c>
      <c r="AD5">
        <v>0</v>
      </c>
      <c r="AE5">
        <v>0</v>
      </c>
      <c r="AF5">
        <v>8.5678470000000004</v>
      </c>
      <c r="AG5">
        <v>40.833697999999998</v>
      </c>
      <c r="AH5">
        <v>0</v>
      </c>
      <c r="AI5">
        <v>0</v>
      </c>
      <c r="AJ5">
        <v>0</v>
      </c>
      <c r="AK5">
        <v>52.071829000000001</v>
      </c>
      <c r="AL5">
        <v>24.682041999999999</v>
      </c>
      <c r="AM5">
        <v>15.258808</v>
      </c>
      <c r="AN5">
        <v>0.646451</v>
      </c>
      <c r="AO5">
        <v>0</v>
      </c>
      <c r="AP5">
        <v>5.4419440000000003</v>
      </c>
      <c r="AQ5">
        <v>0</v>
      </c>
      <c r="AR5">
        <v>33.576228</v>
      </c>
      <c r="AS5">
        <v>31.430733</v>
      </c>
      <c r="AT5">
        <v>15.938786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2123.2172340000002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361.09699999999998</v>
      </c>
      <c r="L6">
        <v>347.58</v>
      </c>
      <c r="M6">
        <v>88.825999999999993</v>
      </c>
      <c r="N6">
        <v>114.049688</v>
      </c>
      <c r="O6">
        <v>119.39916100000001</v>
      </c>
      <c r="P6">
        <v>134.503805</v>
      </c>
      <c r="Q6">
        <v>6.5562250000000004</v>
      </c>
      <c r="R6">
        <v>36.325006000000002</v>
      </c>
      <c r="S6">
        <v>14.204584000000001</v>
      </c>
      <c r="T6">
        <v>0</v>
      </c>
      <c r="U6">
        <v>404.32243499999998</v>
      </c>
      <c r="V6">
        <v>17.827570999999999</v>
      </c>
      <c r="W6">
        <v>44.798312000000003</v>
      </c>
      <c r="X6">
        <v>142.42633599999999</v>
      </c>
      <c r="Y6">
        <v>0</v>
      </c>
      <c r="Z6">
        <v>12.591665000000001</v>
      </c>
      <c r="AA6">
        <v>0</v>
      </c>
      <c r="AB6">
        <v>0</v>
      </c>
      <c r="AC6">
        <v>0</v>
      </c>
      <c r="AD6">
        <v>0</v>
      </c>
      <c r="AE6">
        <v>0</v>
      </c>
      <c r="AF6">
        <v>8.5678470000000004</v>
      </c>
      <c r="AG6">
        <v>40.833697999999998</v>
      </c>
      <c r="AH6">
        <v>0</v>
      </c>
      <c r="AI6">
        <v>0</v>
      </c>
      <c r="AJ6">
        <v>0</v>
      </c>
      <c r="AK6">
        <v>52.071829000000001</v>
      </c>
      <c r="AL6">
        <v>24.682041999999999</v>
      </c>
      <c r="AM6">
        <v>15.258808</v>
      </c>
      <c r="AN6">
        <v>0.646451</v>
      </c>
      <c r="AO6">
        <v>0</v>
      </c>
      <c r="AP6">
        <v>5.4419440000000003</v>
      </c>
      <c r="AQ6">
        <v>0</v>
      </c>
      <c r="AR6">
        <v>39.438744</v>
      </c>
      <c r="AS6">
        <v>31.430733</v>
      </c>
      <c r="AT6">
        <v>14.731747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2077.6116309999998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361.09699999999998</v>
      </c>
      <c r="L7">
        <v>347.58</v>
      </c>
      <c r="M7">
        <v>88.825999999999993</v>
      </c>
      <c r="N7">
        <v>114.049688</v>
      </c>
      <c r="O7">
        <v>119.39916100000001</v>
      </c>
      <c r="P7">
        <v>134.503805</v>
      </c>
      <c r="Q7">
        <v>6.4205750000000004</v>
      </c>
      <c r="R7">
        <v>36.325006000000002</v>
      </c>
      <c r="S7">
        <v>14.01906</v>
      </c>
      <c r="T7">
        <v>0</v>
      </c>
      <c r="U7">
        <v>404.32243499999998</v>
      </c>
      <c r="V7">
        <v>17.827570999999999</v>
      </c>
      <c r="W7">
        <v>44.798312000000003</v>
      </c>
      <c r="X7">
        <v>142.42633599999999</v>
      </c>
      <c r="Y7">
        <v>0</v>
      </c>
      <c r="Z7">
        <v>12.591665000000001</v>
      </c>
      <c r="AA7">
        <v>0</v>
      </c>
      <c r="AB7">
        <v>0</v>
      </c>
      <c r="AC7">
        <v>0</v>
      </c>
      <c r="AD7">
        <v>0</v>
      </c>
      <c r="AE7">
        <v>0</v>
      </c>
      <c r="AF7">
        <v>8.5678470000000004</v>
      </c>
      <c r="AG7">
        <v>40.833697999999998</v>
      </c>
      <c r="AH7">
        <v>0</v>
      </c>
      <c r="AI7">
        <v>0</v>
      </c>
      <c r="AJ7">
        <v>0</v>
      </c>
      <c r="AK7">
        <v>52.071829000000001</v>
      </c>
      <c r="AL7">
        <v>24.682041999999999</v>
      </c>
      <c r="AM7">
        <v>15.258808</v>
      </c>
      <c r="AN7">
        <v>0.646451</v>
      </c>
      <c r="AO7">
        <v>0</v>
      </c>
      <c r="AP7">
        <v>5.4419440000000003</v>
      </c>
      <c r="AQ7">
        <v>0</v>
      </c>
      <c r="AR7">
        <v>39.438744</v>
      </c>
      <c r="AS7">
        <v>31.430733</v>
      </c>
      <c r="AT7">
        <v>13.076644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2075.6353540000005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361.09699999999998</v>
      </c>
      <c r="L8">
        <v>347.58</v>
      </c>
      <c r="M8">
        <v>88.825999999999993</v>
      </c>
      <c r="N8">
        <v>114.049688</v>
      </c>
      <c r="O8">
        <v>119.39916100000001</v>
      </c>
      <c r="P8">
        <v>134.503805</v>
      </c>
      <c r="Q8">
        <v>6.4205750000000004</v>
      </c>
      <c r="R8">
        <v>31.299289000000002</v>
      </c>
      <c r="S8">
        <v>14.01906</v>
      </c>
      <c r="T8">
        <v>0</v>
      </c>
      <c r="U8">
        <v>404.32243499999998</v>
      </c>
      <c r="V8">
        <v>14.583491</v>
      </c>
      <c r="W8">
        <v>44.798312000000003</v>
      </c>
      <c r="X8">
        <v>142.42633599999999</v>
      </c>
      <c r="Y8">
        <v>0</v>
      </c>
      <c r="Z8">
        <v>6.2958319999999999</v>
      </c>
      <c r="AA8">
        <v>0</v>
      </c>
      <c r="AB8">
        <v>0</v>
      </c>
      <c r="AC8">
        <v>0</v>
      </c>
      <c r="AD8">
        <v>0</v>
      </c>
      <c r="AE8">
        <v>0</v>
      </c>
      <c r="AF8">
        <v>8.5678470000000004</v>
      </c>
      <c r="AG8">
        <v>40.833697999999998</v>
      </c>
      <c r="AH8">
        <v>0</v>
      </c>
      <c r="AI8">
        <v>0</v>
      </c>
      <c r="AJ8">
        <v>0</v>
      </c>
      <c r="AK8">
        <v>52.071829000000001</v>
      </c>
      <c r="AL8">
        <v>24.682041999999999</v>
      </c>
      <c r="AM8">
        <v>15.258808</v>
      </c>
      <c r="AN8">
        <v>0.646451</v>
      </c>
      <c r="AO8">
        <v>0</v>
      </c>
      <c r="AP8">
        <v>5.4419440000000003</v>
      </c>
      <c r="AQ8">
        <v>0</v>
      </c>
      <c r="AR8">
        <v>33.043272000000002</v>
      </c>
      <c r="AS8">
        <v>31.430733</v>
      </c>
      <c r="AT8">
        <v>13.918011999999999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2055.5156200000001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361.09699999999998</v>
      </c>
      <c r="L9">
        <v>347.58</v>
      </c>
      <c r="M9">
        <v>88.825999999999993</v>
      </c>
      <c r="N9">
        <v>114.049688</v>
      </c>
      <c r="O9">
        <v>119.39916100000001</v>
      </c>
      <c r="P9">
        <v>134.503805</v>
      </c>
      <c r="Q9">
        <v>6.4205750000000004</v>
      </c>
      <c r="R9">
        <v>31.299289000000002</v>
      </c>
      <c r="S9">
        <v>14.01906</v>
      </c>
      <c r="T9">
        <v>0</v>
      </c>
      <c r="U9">
        <v>404.32243499999998</v>
      </c>
      <c r="V9">
        <v>14.583491</v>
      </c>
      <c r="W9">
        <v>44.798312000000003</v>
      </c>
      <c r="X9">
        <v>142.42633599999999</v>
      </c>
      <c r="Y9">
        <v>0</v>
      </c>
      <c r="Z9">
        <v>6.2958319999999999</v>
      </c>
      <c r="AA9">
        <v>0</v>
      </c>
      <c r="AB9">
        <v>0</v>
      </c>
      <c r="AC9">
        <v>0</v>
      </c>
      <c r="AD9">
        <v>0</v>
      </c>
      <c r="AE9">
        <v>0</v>
      </c>
      <c r="AF9">
        <v>8.5678470000000004</v>
      </c>
      <c r="AG9">
        <v>40.833697999999998</v>
      </c>
      <c r="AH9">
        <v>0</v>
      </c>
      <c r="AI9">
        <v>0</v>
      </c>
      <c r="AJ9">
        <v>0</v>
      </c>
      <c r="AK9">
        <v>52.071829000000001</v>
      </c>
      <c r="AL9">
        <v>24.682041999999999</v>
      </c>
      <c r="AM9">
        <v>15.258808</v>
      </c>
      <c r="AN9">
        <v>0.646451</v>
      </c>
      <c r="AO9">
        <v>0</v>
      </c>
      <c r="AP9">
        <v>0.247361</v>
      </c>
      <c r="AQ9">
        <v>0</v>
      </c>
      <c r="AR9">
        <v>33.043272000000002</v>
      </c>
      <c r="AS9">
        <v>31.430733</v>
      </c>
      <c r="AT9">
        <v>14.036708000000001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2050.4397330000002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361.09699999999998</v>
      </c>
      <c r="L10">
        <v>347.58</v>
      </c>
      <c r="M10">
        <v>88.825999999999993</v>
      </c>
      <c r="N10">
        <v>114.049688</v>
      </c>
      <c r="O10">
        <v>119.39916100000001</v>
      </c>
      <c r="P10">
        <v>134.503805</v>
      </c>
      <c r="Q10">
        <v>6.4205750000000004</v>
      </c>
      <c r="R10">
        <v>31.299289000000002</v>
      </c>
      <c r="S10">
        <v>14.01906</v>
      </c>
      <c r="T10">
        <v>0</v>
      </c>
      <c r="U10">
        <v>404.32243499999998</v>
      </c>
      <c r="V10">
        <v>14.583491</v>
      </c>
      <c r="W10">
        <v>44.798312000000003</v>
      </c>
      <c r="X10">
        <v>142.42633599999999</v>
      </c>
      <c r="Y10">
        <v>0</v>
      </c>
      <c r="Z10">
        <v>6.2958319999999999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8.5678470000000004</v>
      </c>
      <c r="AG10">
        <v>40.833697999999998</v>
      </c>
      <c r="AH10">
        <v>0</v>
      </c>
      <c r="AI10">
        <v>0</v>
      </c>
      <c r="AJ10">
        <v>0</v>
      </c>
      <c r="AK10">
        <v>52.071829000000001</v>
      </c>
      <c r="AL10">
        <v>24.682041999999999</v>
      </c>
      <c r="AM10">
        <v>15.258808</v>
      </c>
      <c r="AN10">
        <v>0.646451</v>
      </c>
      <c r="AO10">
        <v>0</v>
      </c>
      <c r="AP10">
        <v>0.247361</v>
      </c>
      <c r="AQ10">
        <v>0</v>
      </c>
      <c r="AR10">
        <v>33.043272000000002</v>
      </c>
      <c r="AS10">
        <v>31.430733</v>
      </c>
      <c r="AT10">
        <v>14.643606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2051.0466310000002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361.09699999999998</v>
      </c>
      <c r="L11">
        <v>347.58</v>
      </c>
      <c r="M11">
        <v>88.825999999999993</v>
      </c>
      <c r="N11">
        <v>114.049688</v>
      </c>
      <c r="O11">
        <v>119.39916100000001</v>
      </c>
      <c r="P11">
        <v>134.503805</v>
      </c>
      <c r="Q11">
        <v>6.4205750000000004</v>
      </c>
      <c r="R11">
        <v>31.299289000000002</v>
      </c>
      <c r="S11">
        <v>14.01906</v>
      </c>
      <c r="T11">
        <v>0</v>
      </c>
      <c r="U11">
        <v>404.32243499999998</v>
      </c>
      <c r="V11">
        <v>14.583491</v>
      </c>
      <c r="W11">
        <v>44.798312000000003</v>
      </c>
      <c r="X11">
        <v>142.42633599999999</v>
      </c>
      <c r="Y11">
        <v>0</v>
      </c>
      <c r="Z11">
        <v>12.591665000000001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8.5678470000000004</v>
      </c>
      <c r="AG11">
        <v>40.833697999999998</v>
      </c>
      <c r="AH11">
        <v>0</v>
      </c>
      <c r="AI11">
        <v>0</v>
      </c>
      <c r="AJ11">
        <v>0</v>
      </c>
      <c r="AK11">
        <v>52.071829000000001</v>
      </c>
      <c r="AL11">
        <v>24.682041999999999</v>
      </c>
      <c r="AM11">
        <v>15.258808</v>
      </c>
      <c r="AN11">
        <v>0.646451</v>
      </c>
      <c r="AO11">
        <v>0</v>
      </c>
      <c r="AP11">
        <v>0.247361</v>
      </c>
      <c r="AQ11">
        <v>0</v>
      </c>
      <c r="AR11">
        <v>33.043272000000002</v>
      </c>
      <c r="AS11">
        <v>31.430733</v>
      </c>
      <c r="AT11">
        <v>14.705023000000001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2057.4038810000002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361.09699999999998</v>
      </c>
      <c r="L12">
        <v>347.58</v>
      </c>
      <c r="M12">
        <v>88.825999999999993</v>
      </c>
      <c r="N12">
        <v>114.049688</v>
      </c>
      <c r="O12">
        <v>119.39916100000001</v>
      </c>
      <c r="P12">
        <v>134.503805</v>
      </c>
      <c r="Q12">
        <v>6.4205750000000004</v>
      </c>
      <c r="R12">
        <v>31.299289000000002</v>
      </c>
      <c r="S12">
        <v>14.01906</v>
      </c>
      <c r="T12">
        <v>0</v>
      </c>
      <c r="U12">
        <v>404.32243499999998</v>
      </c>
      <c r="V12">
        <v>14.583491</v>
      </c>
      <c r="W12">
        <v>44.798312000000003</v>
      </c>
      <c r="X12">
        <v>142.42633599999999</v>
      </c>
      <c r="Y12">
        <v>0</v>
      </c>
      <c r="Z12">
        <v>12.591665000000001</v>
      </c>
      <c r="AA12">
        <v>0</v>
      </c>
      <c r="AB12">
        <v>0</v>
      </c>
      <c r="AC12">
        <v>9.3439549999999993</v>
      </c>
      <c r="AD12">
        <v>0</v>
      </c>
      <c r="AE12">
        <v>0</v>
      </c>
      <c r="AF12">
        <v>8.5678470000000004</v>
      </c>
      <c r="AG12">
        <v>40.833697999999998</v>
      </c>
      <c r="AH12">
        <v>0</v>
      </c>
      <c r="AI12">
        <v>0</v>
      </c>
      <c r="AJ12">
        <v>0</v>
      </c>
      <c r="AK12">
        <v>52.071829000000001</v>
      </c>
      <c r="AL12">
        <v>24.682041999999999</v>
      </c>
      <c r="AM12">
        <v>15.258808</v>
      </c>
      <c r="AN12">
        <v>0.646451</v>
      </c>
      <c r="AO12">
        <v>0</v>
      </c>
      <c r="AP12">
        <v>0.247361</v>
      </c>
      <c r="AQ12">
        <v>0</v>
      </c>
      <c r="AR12">
        <v>33.043272000000002</v>
      </c>
      <c r="AS12">
        <v>31.430733</v>
      </c>
      <c r="AT12">
        <v>13.594696000000001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2065.6375090000006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361.09699999999998</v>
      </c>
      <c r="L13">
        <v>347.58</v>
      </c>
      <c r="M13">
        <v>88.825999999999993</v>
      </c>
      <c r="N13">
        <v>114.049688</v>
      </c>
      <c r="O13">
        <v>119.39916100000001</v>
      </c>
      <c r="P13">
        <v>134.503805</v>
      </c>
      <c r="Q13">
        <v>6.4205750000000004</v>
      </c>
      <c r="R13">
        <v>31.299289000000002</v>
      </c>
      <c r="S13">
        <v>14.01906</v>
      </c>
      <c r="T13">
        <v>0</v>
      </c>
      <c r="U13">
        <v>404.32243499999998</v>
      </c>
      <c r="V13">
        <v>14.583491</v>
      </c>
      <c r="W13">
        <v>44.798312000000003</v>
      </c>
      <c r="X13">
        <v>142.42633599999999</v>
      </c>
      <c r="Y13">
        <v>0</v>
      </c>
      <c r="Z13">
        <v>12.591665000000001</v>
      </c>
      <c r="AA13">
        <v>0</v>
      </c>
      <c r="AB13">
        <v>3.2175289999999999</v>
      </c>
      <c r="AC13">
        <v>18.687909000000001</v>
      </c>
      <c r="AD13">
        <v>0</v>
      </c>
      <c r="AE13">
        <v>15.910332</v>
      </c>
      <c r="AF13">
        <v>8.5678470000000004</v>
      </c>
      <c r="AG13">
        <v>40.833697999999998</v>
      </c>
      <c r="AH13">
        <v>0</v>
      </c>
      <c r="AI13">
        <v>0</v>
      </c>
      <c r="AJ13">
        <v>0</v>
      </c>
      <c r="AK13">
        <v>52.071829000000001</v>
      </c>
      <c r="AL13">
        <v>24.682041999999999</v>
      </c>
      <c r="AM13">
        <v>15.258808</v>
      </c>
      <c r="AN13">
        <v>0.646451</v>
      </c>
      <c r="AO13">
        <v>0</v>
      </c>
      <c r="AP13">
        <v>0.247361</v>
      </c>
      <c r="AQ13">
        <v>0</v>
      </c>
      <c r="AR13">
        <v>39.438744</v>
      </c>
      <c r="AS13">
        <v>31.430733</v>
      </c>
      <c r="AT13">
        <v>14.974728000000001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2101.8848280000002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361.09699999999998</v>
      </c>
      <c r="L14">
        <v>347.58</v>
      </c>
      <c r="M14">
        <v>88.825999999999993</v>
      </c>
      <c r="N14">
        <v>114.049688</v>
      </c>
      <c r="O14">
        <v>119.39916100000001</v>
      </c>
      <c r="P14">
        <v>134.503805</v>
      </c>
      <c r="Q14">
        <v>6.4205750000000004</v>
      </c>
      <c r="R14">
        <v>31.299289000000002</v>
      </c>
      <c r="S14">
        <v>14.01906</v>
      </c>
      <c r="T14">
        <v>0</v>
      </c>
      <c r="U14">
        <v>404.32243499999998</v>
      </c>
      <c r="V14">
        <v>14.583491</v>
      </c>
      <c r="W14">
        <v>44.798312000000003</v>
      </c>
      <c r="X14">
        <v>142.42633599999999</v>
      </c>
      <c r="Y14">
        <v>0</v>
      </c>
      <c r="Z14">
        <v>12.591665000000001</v>
      </c>
      <c r="AA14">
        <v>0</v>
      </c>
      <c r="AB14">
        <v>12.715674</v>
      </c>
      <c r="AC14">
        <v>18.687909000000001</v>
      </c>
      <c r="AD14">
        <v>0</v>
      </c>
      <c r="AE14">
        <v>15.910332</v>
      </c>
      <c r="AF14">
        <v>8.5678470000000004</v>
      </c>
      <c r="AG14">
        <v>40.833697999999998</v>
      </c>
      <c r="AH14">
        <v>0</v>
      </c>
      <c r="AI14">
        <v>0</v>
      </c>
      <c r="AJ14">
        <v>0</v>
      </c>
      <c r="AK14">
        <v>52.071829000000001</v>
      </c>
      <c r="AL14">
        <v>24.682041999999999</v>
      </c>
      <c r="AM14">
        <v>15.258808</v>
      </c>
      <c r="AN14">
        <v>0.646451</v>
      </c>
      <c r="AO14">
        <v>0</v>
      </c>
      <c r="AP14">
        <v>0.247361</v>
      </c>
      <c r="AQ14">
        <v>0</v>
      </c>
      <c r="AR14">
        <v>39.438744</v>
      </c>
      <c r="AS14">
        <v>31.430733</v>
      </c>
      <c r="AT14">
        <v>15.009077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2111.4173220000002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361.09699999999998</v>
      </c>
      <c r="L15">
        <v>347.58</v>
      </c>
      <c r="M15">
        <v>88.825999999999993</v>
      </c>
      <c r="N15">
        <v>114.049688</v>
      </c>
      <c r="O15">
        <v>119.39916100000001</v>
      </c>
      <c r="P15">
        <v>134.503805</v>
      </c>
      <c r="Q15">
        <v>6.4205750000000004</v>
      </c>
      <c r="R15">
        <v>23.278205</v>
      </c>
      <c r="S15">
        <v>14.01906</v>
      </c>
      <c r="T15">
        <v>0</v>
      </c>
      <c r="U15">
        <v>404.32243499999998</v>
      </c>
      <c r="V15">
        <v>14.583491</v>
      </c>
      <c r="W15">
        <v>44.798312000000003</v>
      </c>
      <c r="X15">
        <v>142.42633599999999</v>
      </c>
      <c r="Y15">
        <v>0</v>
      </c>
      <c r="Z15">
        <v>12.591665000000001</v>
      </c>
      <c r="AA15">
        <v>0</v>
      </c>
      <c r="AB15">
        <v>12.715674</v>
      </c>
      <c r="AC15">
        <v>18.687909000000001</v>
      </c>
      <c r="AD15">
        <v>0</v>
      </c>
      <c r="AE15">
        <v>15.910332</v>
      </c>
      <c r="AF15">
        <v>8.5678470000000004</v>
      </c>
      <c r="AG15">
        <v>40.833697999999998</v>
      </c>
      <c r="AH15">
        <v>0</v>
      </c>
      <c r="AI15">
        <v>0</v>
      </c>
      <c r="AJ15">
        <v>0</v>
      </c>
      <c r="AK15">
        <v>52.071829000000001</v>
      </c>
      <c r="AL15">
        <v>76.637739999999994</v>
      </c>
      <c r="AM15">
        <v>15.258808</v>
      </c>
      <c r="AN15">
        <v>0.646451</v>
      </c>
      <c r="AO15">
        <v>0</v>
      </c>
      <c r="AP15">
        <v>0.247361</v>
      </c>
      <c r="AQ15">
        <v>0</v>
      </c>
      <c r="AR15">
        <v>33.043272000000002</v>
      </c>
      <c r="AS15">
        <v>29.872184000000001</v>
      </c>
      <c r="AT15">
        <v>15.700081000000001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2148.0889190000003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361.09699999999998</v>
      </c>
      <c r="L16">
        <v>347.58</v>
      </c>
      <c r="M16">
        <v>88.825999999999993</v>
      </c>
      <c r="N16">
        <v>114.049688</v>
      </c>
      <c r="O16">
        <v>119.39916100000001</v>
      </c>
      <c r="P16">
        <v>134.503805</v>
      </c>
      <c r="Q16">
        <v>6.4205750000000004</v>
      </c>
      <c r="R16">
        <v>23.278205</v>
      </c>
      <c r="S16">
        <v>14.01906</v>
      </c>
      <c r="T16">
        <v>0</v>
      </c>
      <c r="U16">
        <v>404.32243499999998</v>
      </c>
      <c r="V16">
        <v>14.583491</v>
      </c>
      <c r="W16">
        <v>44.798312000000003</v>
      </c>
      <c r="X16">
        <v>142.42633599999999</v>
      </c>
      <c r="Y16">
        <v>0</v>
      </c>
      <c r="Z16">
        <v>12.591665000000001</v>
      </c>
      <c r="AA16">
        <v>0</v>
      </c>
      <c r="AB16">
        <v>25.431346999999999</v>
      </c>
      <c r="AC16">
        <v>18.687909000000001</v>
      </c>
      <c r="AD16">
        <v>0</v>
      </c>
      <c r="AE16">
        <v>15.910332</v>
      </c>
      <c r="AF16">
        <v>8.5678470000000004</v>
      </c>
      <c r="AG16">
        <v>40.833697999999998</v>
      </c>
      <c r="AH16">
        <v>0</v>
      </c>
      <c r="AI16">
        <v>0</v>
      </c>
      <c r="AJ16">
        <v>0</v>
      </c>
      <c r="AK16">
        <v>52.071829000000001</v>
      </c>
      <c r="AL16">
        <v>76.637739999999994</v>
      </c>
      <c r="AM16">
        <v>15.258808</v>
      </c>
      <c r="AN16">
        <v>0.646451</v>
      </c>
      <c r="AO16">
        <v>0</v>
      </c>
      <c r="AP16">
        <v>0.247361</v>
      </c>
      <c r="AQ16">
        <v>0</v>
      </c>
      <c r="AR16">
        <v>33.043272000000002</v>
      </c>
      <c r="AS16">
        <v>29.872184000000001</v>
      </c>
      <c r="AT16">
        <v>16.077653000000002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2161.1821639999998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361.09699999999998</v>
      </c>
      <c r="L17">
        <v>347.58</v>
      </c>
      <c r="M17">
        <v>88.825999999999993</v>
      </c>
      <c r="N17">
        <v>114.049688</v>
      </c>
      <c r="O17">
        <v>119.39916100000001</v>
      </c>
      <c r="P17">
        <v>134.503805</v>
      </c>
      <c r="Q17">
        <v>6.4205750000000004</v>
      </c>
      <c r="R17">
        <v>23.278205</v>
      </c>
      <c r="S17">
        <v>14.01906</v>
      </c>
      <c r="T17">
        <v>0</v>
      </c>
      <c r="U17">
        <v>404.32243499999998</v>
      </c>
      <c r="V17">
        <v>14.583491</v>
      </c>
      <c r="W17">
        <v>44.798312000000003</v>
      </c>
      <c r="X17">
        <v>142.42633599999999</v>
      </c>
      <c r="Y17">
        <v>0</v>
      </c>
      <c r="Z17">
        <v>12.591665000000001</v>
      </c>
      <c r="AA17">
        <v>0</v>
      </c>
      <c r="AB17">
        <v>25.431346999999999</v>
      </c>
      <c r="AC17">
        <v>18.687909000000001</v>
      </c>
      <c r="AD17">
        <v>0</v>
      </c>
      <c r="AE17">
        <v>15.910332</v>
      </c>
      <c r="AF17">
        <v>8.5678470000000004</v>
      </c>
      <c r="AG17">
        <v>40.833697999999998</v>
      </c>
      <c r="AH17">
        <v>0</v>
      </c>
      <c r="AI17">
        <v>0</v>
      </c>
      <c r="AJ17">
        <v>0</v>
      </c>
      <c r="AK17">
        <v>52.071829000000001</v>
      </c>
      <c r="AL17">
        <v>76.637739999999994</v>
      </c>
      <c r="AM17">
        <v>15.258808</v>
      </c>
      <c r="AN17">
        <v>0.646451</v>
      </c>
      <c r="AO17">
        <v>0</v>
      </c>
      <c r="AP17">
        <v>0.247361</v>
      </c>
      <c r="AQ17">
        <v>0</v>
      </c>
      <c r="AR17">
        <v>33.043272000000002</v>
      </c>
      <c r="AS17">
        <v>29.872184000000001</v>
      </c>
      <c r="AT17">
        <v>19.310005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2164.4145159999998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361.09699999999998</v>
      </c>
      <c r="L18">
        <v>347.58</v>
      </c>
      <c r="M18">
        <v>88.825999999999993</v>
      </c>
      <c r="N18">
        <v>114.049688</v>
      </c>
      <c r="O18">
        <v>119.39916100000001</v>
      </c>
      <c r="P18">
        <v>134.503805</v>
      </c>
      <c r="Q18">
        <v>6.4205750000000004</v>
      </c>
      <c r="R18">
        <v>23.278205</v>
      </c>
      <c r="S18">
        <v>14.01906</v>
      </c>
      <c r="T18">
        <v>0</v>
      </c>
      <c r="U18">
        <v>404.32243499999998</v>
      </c>
      <c r="V18">
        <v>14.583491</v>
      </c>
      <c r="W18">
        <v>44.798312000000003</v>
      </c>
      <c r="X18">
        <v>142.42633599999999</v>
      </c>
      <c r="Y18">
        <v>0</v>
      </c>
      <c r="Z18">
        <v>12.591665000000001</v>
      </c>
      <c r="AA18">
        <v>0</v>
      </c>
      <c r="AB18">
        <v>25.431346999999999</v>
      </c>
      <c r="AC18">
        <v>18.687909000000001</v>
      </c>
      <c r="AD18">
        <v>0</v>
      </c>
      <c r="AE18">
        <v>15.910332</v>
      </c>
      <c r="AF18">
        <v>8.5678470000000004</v>
      </c>
      <c r="AG18">
        <v>40.833697999999998</v>
      </c>
      <c r="AH18">
        <v>0</v>
      </c>
      <c r="AI18">
        <v>0</v>
      </c>
      <c r="AJ18">
        <v>0</v>
      </c>
      <c r="AK18">
        <v>52.071829000000001</v>
      </c>
      <c r="AL18">
        <v>76.637739999999994</v>
      </c>
      <c r="AM18">
        <v>15.258808</v>
      </c>
      <c r="AN18">
        <v>0.646451</v>
      </c>
      <c r="AO18">
        <v>0</v>
      </c>
      <c r="AP18">
        <v>0.247361</v>
      </c>
      <c r="AQ18">
        <v>0</v>
      </c>
      <c r="AR18">
        <v>33.043272000000002</v>
      </c>
      <c r="AS18">
        <v>29.872184000000001</v>
      </c>
      <c r="AT18">
        <v>19.310005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2164.4145159999998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361.09699999999998</v>
      </c>
      <c r="L19">
        <v>347.58</v>
      </c>
      <c r="M19">
        <v>88.825999999999993</v>
      </c>
      <c r="N19">
        <v>114.049688</v>
      </c>
      <c r="O19">
        <v>119.39916100000001</v>
      </c>
      <c r="P19">
        <v>134.503805</v>
      </c>
      <c r="Q19">
        <v>6.4205750000000004</v>
      </c>
      <c r="R19">
        <v>23.278205</v>
      </c>
      <c r="S19">
        <v>14.01906</v>
      </c>
      <c r="T19">
        <v>0</v>
      </c>
      <c r="U19">
        <v>404.32243499999998</v>
      </c>
      <c r="V19">
        <v>14.583491</v>
      </c>
      <c r="W19">
        <v>44.798312000000003</v>
      </c>
      <c r="X19">
        <v>142.42633599999999</v>
      </c>
      <c r="Y19">
        <v>0</v>
      </c>
      <c r="Z19">
        <v>12.591665000000001</v>
      </c>
      <c r="AA19">
        <v>0</v>
      </c>
      <c r="AB19">
        <v>25.431346999999999</v>
      </c>
      <c r="AC19">
        <v>18.687909000000001</v>
      </c>
      <c r="AD19">
        <v>0</v>
      </c>
      <c r="AE19">
        <v>15.910332</v>
      </c>
      <c r="AF19">
        <v>8.5678470000000004</v>
      </c>
      <c r="AG19">
        <v>40.833697999999998</v>
      </c>
      <c r="AH19">
        <v>0</v>
      </c>
      <c r="AI19">
        <v>0</v>
      </c>
      <c r="AJ19">
        <v>0</v>
      </c>
      <c r="AK19">
        <v>52.071829000000001</v>
      </c>
      <c r="AL19">
        <v>76.637739999999994</v>
      </c>
      <c r="AM19">
        <v>15.258808</v>
      </c>
      <c r="AN19">
        <v>0.646451</v>
      </c>
      <c r="AO19">
        <v>0</v>
      </c>
      <c r="AP19">
        <v>0.247361</v>
      </c>
      <c r="AQ19">
        <v>0</v>
      </c>
      <c r="AR19">
        <v>33.043272000000002</v>
      </c>
      <c r="AS19">
        <v>29.872184000000001</v>
      </c>
      <c r="AT19">
        <v>19.310005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2164.4145159999998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361.09699999999998</v>
      </c>
      <c r="L20">
        <v>347.58</v>
      </c>
      <c r="M20">
        <v>88.825999999999993</v>
      </c>
      <c r="N20">
        <v>114.049688</v>
      </c>
      <c r="O20">
        <v>119.39916100000001</v>
      </c>
      <c r="P20">
        <v>134.503805</v>
      </c>
      <c r="Q20">
        <v>6.4205750000000004</v>
      </c>
      <c r="R20">
        <v>23.278205</v>
      </c>
      <c r="S20">
        <v>14.01906</v>
      </c>
      <c r="T20">
        <v>0</v>
      </c>
      <c r="U20">
        <v>404.32243499999998</v>
      </c>
      <c r="V20">
        <v>14.583491</v>
      </c>
      <c r="W20">
        <v>44.798312000000003</v>
      </c>
      <c r="X20">
        <v>142.42633599999999</v>
      </c>
      <c r="Y20">
        <v>0</v>
      </c>
      <c r="Z20">
        <v>12.591665000000001</v>
      </c>
      <c r="AA20">
        <v>13.564657</v>
      </c>
      <c r="AB20">
        <v>25.431346999999999</v>
      </c>
      <c r="AC20">
        <v>18.687909000000001</v>
      </c>
      <c r="AD20">
        <v>0</v>
      </c>
      <c r="AE20">
        <v>15.910332</v>
      </c>
      <c r="AF20">
        <v>8.5678470000000004</v>
      </c>
      <c r="AG20">
        <v>40.833697999999998</v>
      </c>
      <c r="AH20">
        <v>0</v>
      </c>
      <c r="AI20">
        <v>0</v>
      </c>
      <c r="AJ20">
        <v>0</v>
      </c>
      <c r="AK20">
        <v>52.071829000000001</v>
      </c>
      <c r="AL20">
        <v>76.637739999999994</v>
      </c>
      <c r="AM20">
        <v>15.258808</v>
      </c>
      <c r="AN20">
        <v>0.646451</v>
      </c>
      <c r="AO20">
        <v>0</v>
      </c>
      <c r="AP20">
        <v>0.247361</v>
      </c>
      <c r="AQ20">
        <v>0</v>
      </c>
      <c r="AR20">
        <v>33.043272000000002</v>
      </c>
      <c r="AS20">
        <v>29.872184000000001</v>
      </c>
      <c r="AT20">
        <v>19.310005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2177.9791729999997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361.09699999999998</v>
      </c>
      <c r="L21">
        <v>347.58</v>
      </c>
      <c r="M21">
        <v>88.825999999999993</v>
      </c>
      <c r="N21">
        <v>114.049688</v>
      </c>
      <c r="O21">
        <v>119.39916100000001</v>
      </c>
      <c r="P21">
        <v>134.503805</v>
      </c>
      <c r="Q21">
        <v>6.4205750000000004</v>
      </c>
      <c r="R21">
        <v>31.299289000000002</v>
      </c>
      <c r="S21">
        <v>14.01906</v>
      </c>
      <c r="T21">
        <v>0</v>
      </c>
      <c r="U21">
        <v>404.32243499999998</v>
      </c>
      <c r="V21">
        <v>14.583491</v>
      </c>
      <c r="W21">
        <v>44.798312000000003</v>
      </c>
      <c r="X21">
        <v>142.42633599999999</v>
      </c>
      <c r="Y21">
        <v>0</v>
      </c>
      <c r="Z21">
        <v>12.591665000000001</v>
      </c>
      <c r="AA21">
        <v>13.564657</v>
      </c>
      <c r="AB21">
        <v>25.431346999999999</v>
      </c>
      <c r="AC21">
        <v>18.687909000000001</v>
      </c>
      <c r="AD21">
        <v>0</v>
      </c>
      <c r="AE21">
        <v>15.910332</v>
      </c>
      <c r="AF21">
        <v>8.5678470000000004</v>
      </c>
      <c r="AG21">
        <v>40.833697999999998</v>
      </c>
      <c r="AH21">
        <v>18.286570000000001</v>
      </c>
      <c r="AI21">
        <v>0</v>
      </c>
      <c r="AJ21">
        <v>0</v>
      </c>
      <c r="AK21">
        <v>52.071829000000001</v>
      </c>
      <c r="AL21">
        <v>26.925864000000001</v>
      </c>
      <c r="AM21">
        <v>15.258808</v>
      </c>
      <c r="AN21">
        <v>0.646451</v>
      </c>
      <c r="AO21">
        <v>0</v>
      </c>
      <c r="AP21">
        <v>0.247361</v>
      </c>
      <c r="AQ21">
        <v>0</v>
      </c>
      <c r="AR21">
        <v>33.043272000000002</v>
      </c>
      <c r="AS21">
        <v>29.872184000000001</v>
      </c>
      <c r="AT21">
        <v>19.310005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2154.5749509999996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361.09699999999998</v>
      </c>
      <c r="L22">
        <v>347.58</v>
      </c>
      <c r="M22">
        <v>88.825999999999993</v>
      </c>
      <c r="N22">
        <v>114.049688</v>
      </c>
      <c r="O22">
        <v>119.39916100000001</v>
      </c>
      <c r="P22">
        <v>134.503805</v>
      </c>
      <c r="Q22">
        <v>6.4205750000000004</v>
      </c>
      <c r="R22">
        <v>31.299289000000002</v>
      </c>
      <c r="S22">
        <v>14.01906</v>
      </c>
      <c r="T22">
        <v>0</v>
      </c>
      <c r="U22">
        <v>404.32243499999998</v>
      </c>
      <c r="V22">
        <v>14.583491</v>
      </c>
      <c r="W22">
        <v>44.798312000000003</v>
      </c>
      <c r="X22">
        <v>142.42633599999999</v>
      </c>
      <c r="Y22">
        <v>0</v>
      </c>
      <c r="Z22">
        <v>12.591665000000001</v>
      </c>
      <c r="AA22">
        <v>27.129314000000001</v>
      </c>
      <c r="AB22">
        <v>25.431346999999999</v>
      </c>
      <c r="AC22">
        <v>18.687909000000001</v>
      </c>
      <c r="AD22">
        <v>8.8004359999999995</v>
      </c>
      <c r="AE22">
        <v>15.910332</v>
      </c>
      <c r="AF22">
        <v>8.5678470000000004</v>
      </c>
      <c r="AG22">
        <v>40.833697999999998</v>
      </c>
      <c r="AH22">
        <v>36.573140000000002</v>
      </c>
      <c r="AI22">
        <v>0</v>
      </c>
      <c r="AJ22">
        <v>0</v>
      </c>
      <c r="AK22">
        <v>52.071829000000001</v>
      </c>
      <c r="AL22">
        <v>25.242998</v>
      </c>
      <c r="AM22">
        <v>15.258808</v>
      </c>
      <c r="AN22">
        <v>0.646451</v>
      </c>
      <c r="AO22">
        <v>0</v>
      </c>
      <c r="AP22">
        <v>0.247361</v>
      </c>
      <c r="AQ22">
        <v>0</v>
      </c>
      <c r="AR22">
        <v>33.043272000000002</v>
      </c>
      <c r="AS22">
        <v>29.872184000000001</v>
      </c>
      <c r="AT22">
        <v>19.310005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2193.5437480000001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361.09699999999998</v>
      </c>
      <c r="L23">
        <v>347.58</v>
      </c>
      <c r="M23">
        <v>88.825999999999993</v>
      </c>
      <c r="N23">
        <v>114.049688</v>
      </c>
      <c r="O23">
        <v>119.39916100000001</v>
      </c>
      <c r="P23">
        <v>134.503805</v>
      </c>
      <c r="Q23">
        <v>6.4205750000000004</v>
      </c>
      <c r="R23">
        <v>31.299289000000002</v>
      </c>
      <c r="S23">
        <v>14.01906</v>
      </c>
      <c r="T23">
        <v>0</v>
      </c>
      <c r="U23">
        <v>404.32243499999998</v>
      </c>
      <c r="V23">
        <v>14.583491</v>
      </c>
      <c r="W23">
        <v>44.798312000000003</v>
      </c>
      <c r="X23">
        <v>142.42633599999999</v>
      </c>
      <c r="Y23">
        <v>0</v>
      </c>
      <c r="Z23">
        <v>12.591665000000001</v>
      </c>
      <c r="AA23">
        <v>27.129314000000001</v>
      </c>
      <c r="AB23">
        <v>25.431346999999999</v>
      </c>
      <c r="AC23">
        <v>18.687909000000001</v>
      </c>
      <c r="AD23">
        <v>8.8004359999999995</v>
      </c>
      <c r="AE23">
        <v>15.910332</v>
      </c>
      <c r="AF23">
        <v>8.5678470000000004</v>
      </c>
      <c r="AG23">
        <v>40.833697999999998</v>
      </c>
      <c r="AH23">
        <v>58.517023999999999</v>
      </c>
      <c r="AI23">
        <v>0</v>
      </c>
      <c r="AJ23">
        <v>0</v>
      </c>
      <c r="AK23">
        <v>52.071829000000001</v>
      </c>
      <c r="AL23">
        <v>25.242998</v>
      </c>
      <c r="AM23">
        <v>15.258808</v>
      </c>
      <c r="AN23">
        <v>0.646451</v>
      </c>
      <c r="AO23">
        <v>0</v>
      </c>
      <c r="AP23">
        <v>0.247361</v>
      </c>
      <c r="AQ23">
        <v>11.617862000000001</v>
      </c>
      <c r="AR23">
        <v>39.438744</v>
      </c>
      <c r="AS23">
        <v>29.872184000000001</v>
      </c>
      <c r="AT23">
        <v>19.310005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2233.5009660000005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361.09699999999998</v>
      </c>
      <c r="L24">
        <v>347.58</v>
      </c>
      <c r="M24">
        <v>88.825999999999993</v>
      </c>
      <c r="N24">
        <v>114.049688</v>
      </c>
      <c r="O24">
        <v>119.39916100000001</v>
      </c>
      <c r="P24">
        <v>134.503805</v>
      </c>
      <c r="Q24">
        <v>8.4883860000000002</v>
      </c>
      <c r="R24">
        <v>31.299289000000002</v>
      </c>
      <c r="S24">
        <v>18.914628</v>
      </c>
      <c r="T24">
        <v>0</v>
      </c>
      <c r="U24">
        <v>404.32243499999998</v>
      </c>
      <c r="V24">
        <v>14.583491</v>
      </c>
      <c r="W24">
        <v>44.798312000000003</v>
      </c>
      <c r="X24">
        <v>142.42633599999999</v>
      </c>
      <c r="Y24">
        <v>0</v>
      </c>
      <c r="Z24">
        <v>12.591665000000001</v>
      </c>
      <c r="AA24">
        <v>33.373907000000003</v>
      </c>
      <c r="AB24">
        <v>25.431346999999999</v>
      </c>
      <c r="AC24">
        <v>18.687909000000001</v>
      </c>
      <c r="AD24">
        <v>8.8004359999999995</v>
      </c>
      <c r="AE24">
        <v>15.910332</v>
      </c>
      <c r="AF24">
        <v>8.5678470000000004</v>
      </c>
      <c r="AG24">
        <v>40.833697999999998</v>
      </c>
      <c r="AH24">
        <v>58.517023999999999</v>
      </c>
      <c r="AI24">
        <v>0</v>
      </c>
      <c r="AJ24">
        <v>0</v>
      </c>
      <c r="AK24">
        <v>52.071829000000001</v>
      </c>
      <c r="AL24">
        <v>25.242998</v>
      </c>
      <c r="AM24">
        <v>15.258808</v>
      </c>
      <c r="AN24">
        <v>0.646451</v>
      </c>
      <c r="AO24">
        <v>0</v>
      </c>
      <c r="AP24">
        <v>0.247361</v>
      </c>
      <c r="AQ24">
        <v>11.617862000000001</v>
      </c>
      <c r="AR24">
        <v>39.438744</v>
      </c>
      <c r="AS24">
        <v>29.872184000000001</v>
      </c>
      <c r="AT24">
        <v>19.310005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2246.7089380000002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361.09699999999998</v>
      </c>
      <c r="L25">
        <v>347.58</v>
      </c>
      <c r="M25">
        <v>88.825999999999993</v>
      </c>
      <c r="N25">
        <v>114.049688</v>
      </c>
      <c r="O25">
        <v>119.39916100000001</v>
      </c>
      <c r="P25">
        <v>134.503805</v>
      </c>
      <c r="Q25">
        <v>8.4883860000000002</v>
      </c>
      <c r="R25">
        <v>31.299289000000002</v>
      </c>
      <c r="S25">
        <v>18.914628</v>
      </c>
      <c r="T25">
        <v>0</v>
      </c>
      <c r="U25">
        <v>404.32243499999998</v>
      </c>
      <c r="V25">
        <v>14.583491</v>
      </c>
      <c r="W25">
        <v>44.798312000000003</v>
      </c>
      <c r="X25">
        <v>142.42633599999999</v>
      </c>
      <c r="Y25">
        <v>0</v>
      </c>
      <c r="Z25">
        <v>6.2958319999999999</v>
      </c>
      <c r="AA25">
        <v>40.693970999999998</v>
      </c>
      <c r="AB25">
        <v>12.715674</v>
      </c>
      <c r="AC25">
        <v>9.3439549999999993</v>
      </c>
      <c r="AD25">
        <v>8.8004359999999995</v>
      </c>
      <c r="AE25">
        <v>15.910332</v>
      </c>
      <c r="AF25">
        <v>8.5678470000000004</v>
      </c>
      <c r="AG25">
        <v>40.833697999999998</v>
      </c>
      <c r="AH25">
        <v>90.335656</v>
      </c>
      <c r="AI25">
        <v>0</v>
      </c>
      <c r="AJ25">
        <v>0</v>
      </c>
      <c r="AK25">
        <v>52.071829000000001</v>
      </c>
      <c r="AL25">
        <v>25.242998</v>
      </c>
      <c r="AM25">
        <v>15.258808</v>
      </c>
      <c r="AN25">
        <v>0.646451</v>
      </c>
      <c r="AO25">
        <v>0</v>
      </c>
      <c r="AP25">
        <v>0.247361</v>
      </c>
      <c r="AQ25">
        <v>11.617862000000001</v>
      </c>
      <c r="AR25">
        <v>33.043272000000002</v>
      </c>
      <c r="AS25">
        <v>29.872184000000001</v>
      </c>
      <c r="AT25">
        <v>19.310005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2251.0967020000003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361.09699999999998</v>
      </c>
      <c r="L26">
        <v>347.58</v>
      </c>
      <c r="M26">
        <v>88.825999999999993</v>
      </c>
      <c r="N26">
        <v>114.049688</v>
      </c>
      <c r="O26">
        <v>119.39916100000001</v>
      </c>
      <c r="P26">
        <v>134.503805</v>
      </c>
      <c r="Q26">
        <v>8.4883860000000002</v>
      </c>
      <c r="R26">
        <v>31.299289000000002</v>
      </c>
      <c r="S26">
        <v>18.914628</v>
      </c>
      <c r="T26">
        <v>0</v>
      </c>
      <c r="U26">
        <v>404.32243499999998</v>
      </c>
      <c r="V26">
        <v>14.583491</v>
      </c>
      <c r="W26">
        <v>44.798312000000003</v>
      </c>
      <c r="X26">
        <v>142.42633599999999</v>
      </c>
      <c r="Y26">
        <v>0</v>
      </c>
      <c r="Z26">
        <v>6.2958319999999999</v>
      </c>
      <c r="AA26">
        <v>40.693970999999998</v>
      </c>
      <c r="AB26">
        <v>12.715674</v>
      </c>
      <c r="AC26">
        <v>9.3439549999999993</v>
      </c>
      <c r="AD26">
        <v>8.8004359999999995</v>
      </c>
      <c r="AE26">
        <v>15.910332</v>
      </c>
      <c r="AF26">
        <v>8.5678470000000004</v>
      </c>
      <c r="AG26">
        <v>40.833697999999998</v>
      </c>
      <c r="AH26">
        <v>90.335656</v>
      </c>
      <c r="AI26">
        <v>0</v>
      </c>
      <c r="AJ26">
        <v>0</v>
      </c>
      <c r="AK26">
        <v>52.071829000000001</v>
      </c>
      <c r="AL26">
        <v>25.242998</v>
      </c>
      <c r="AM26">
        <v>15.258808</v>
      </c>
      <c r="AN26">
        <v>0.646451</v>
      </c>
      <c r="AO26">
        <v>0</v>
      </c>
      <c r="AP26">
        <v>0.247361</v>
      </c>
      <c r="AQ26">
        <v>34.853583999999998</v>
      </c>
      <c r="AR26">
        <v>33.043272000000002</v>
      </c>
      <c r="AS26">
        <v>29.872184000000001</v>
      </c>
      <c r="AT26">
        <v>19.310005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2274.3324240000002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361.09699999999998</v>
      </c>
      <c r="L27">
        <v>347.58</v>
      </c>
      <c r="M27">
        <v>88.825999999999993</v>
      </c>
      <c r="N27">
        <v>114.049688</v>
      </c>
      <c r="O27">
        <v>119.39916100000001</v>
      </c>
      <c r="P27">
        <v>134.503805</v>
      </c>
      <c r="Q27">
        <v>8.4883860000000002</v>
      </c>
      <c r="R27">
        <v>31.299289000000002</v>
      </c>
      <c r="S27">
        <v>18.914628</v>
      </c>
      <c r="T27">
        <v>0</v>
      </c>
      <c r="U27">
        <v>404.32243499999998</v>
      </c>
      <c r="V27">
        <v>14.583491</v>
      </c>
      <c r="W27">
        <v>44.798312000000003</v>
      </c>
      <c r="X27">
        <v>142.42633599999999</v>
      </c>
      <c r="Y27">
        <v>0</v>
      </c>
      <c r="Z27">
        <v>6.2958319999999999</v>
      </c>
      <c r="AA27">
        <v>40.693970999999998</v>
      </c>
      <c r="AB27">
        <v>25.431346999999999</v>
      </c>
      <c r="AC27">
        <v>9.3439549999999993</v>
      </c>
      <c r="AD27">
        <v>17.600871999999999</v>
      </c>
      <c r="AE27">
        <v>31.820663</v>
      </c>
      <c r="AF27">
        <v>17.135694000000001</v>
      </c>
      <c r="AG27">
        <v>40.833697999999998</v>
      </c>
      <c r="AH27">
        <v>90.335656</v>
      </c>
      <c r="AI27">
        <v>0</v>
      </c>
      <c r="AJ27">
        <v>0</v>
      </c>
      <c r="AK27">
        <v>52.071829000000001</v>
      </c>
      <c r="AL27">
        <v>25.242998</v>
      </c>
      <c r="AM27">
        <v>15.258808</v>
      </c>
      <c r="AN27">
        <v>0.646451</v>
      </c>
      <c r="AO27">
        <v>0</v>
      </c>
      <c r="AP27">
        <v>0.247361</v>
      </c>
      <c r="AQ27">
        <v>46.471446</v>
      </c>
      <c r="AR27">
        <v>33.043272000000002</v>
      </c>
      <c r="AS27">
        <v>29.872184000000001</v>
      </c>
      <c r="AT27">
        <v>19.310005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2331.9445730000002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361.09699999999998</v>
      </c>
      <c r="L28">
        <v>347.58</v>
      </c>
      <c r="M28">
        <v>88.825999999999993</v>
      </c>
      <c r="N28">
        <v>114.049688</v>
      </c>
      <c r="O28">
        <v>119.39916100000001</v>
      </c>
      <c r="P28">
        <v>134.503805</v>
      </c>
      <c r="Q28">
        <v>8.4883860000000002</v>
      </c>
      <c r="R28">
        <v>35.901924000000001</v>
      </c>
      <c r="S28">
        <v>18.914628</v>
      </c>
      <c r="T28">
        <v>0</v>
      </c>
      <c r="U28">
        <v>404.32243499999998</v>
      </c>
      <c r="V28">
        <v>16.770734999999998</v>
      </c>
      <c r="W28">
        <v>44.798312000000003</v>
      </c>
      <c r="X28">
        <v>142.42633599999999</v>
      </c>
      <c r="Y28">
        <v>0</v>
      </c>
      <c r="Z28">
        <v>18.887497</v>
      </c>
      <c r="AA28">
        <v>40.693970999999998</v>
      </c>
      <c r="AB28">
        <v>38.147021000000002</v>
      </c>
      <c r="AC28">
        <v>18.687909000000001</v>
      </c>
      <c r="AD28">
        <v>26.462527999999999</v>
      </c>
      <c r="AE28">
        <v>47.730995</v>
      </c>
      <c r="AF28">
        <v>25.703541000000001</v>
      </c>
      <c r="AG28">
        <v>40.833697999999998</v>
      </c>
      <c r="AH28">
        <v>90.335656</v>
      </c>
      <c r="AI28">
        <v>0</v>
      </c>
      <c r="AJ28">
        <v>0</v>
      </c>
      <c r="AK28">
        <v>52.071829000000001</v>
      </c>
      <c r="AL28">
        <v>25.242998</v>
      </c>
      <c r="AM28">
        <v>15.258808</v>
      </c>
      <c r="AN28">
        <v>0.646451</v>
      </c>
      <c r="AO28">
        <v>0</v>
      </c>
      <c r="AP28">
        <v>0.247361</v>
      </c>
      <c r="AQ28">
        <v>46.471446</v>
      </c>
      <c r="AR28">
        <v>33.043272000000002</v>
      </c>
      <c r="AS28">
        <v>29.872184000000001</v>
      </c>
      <c r="AT28">
        <v>19.310005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2406.7255799999998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361.09699999999998</v>
      </c>
      <c r="L29">
        <v>347.58</v>
      </c>
      <c r="M29">
        <v>88.825999999999993</v>
      </c>
      <c r="N29">
        <v>114.049688</v>
      </c>
      <c r="O29">
        <v>119.39916100000001</v>
      </c>
      <c r="P29">
        <v>134.503805</v>
      </c>
      <c r="Q29">
        <v>8.4883860000000002</v>
      </c>
      <c r="R29">
        <v>35.901924000000001</v>
      </c>
      <c r="S29">
        <v>21.524470999999998</v>
      </c>
      <c r="T29">
        <v>0</v>
      </c>
      <c r="U29">
        <v>404.32243499999998</v>
      </c>
      <c r="V29">
        <v>20.014814999999999</v>
      </c>
      <c r="W29">
        <v>44.798312000000003</v>
      </c>
      <c r="X29">
        <v>142.42633599999999</v>
      </c>
      <c r="Y29">
        <v>0</v>
      </c>
      <c r="Z29">
        <v>18.887497</v>
      </c>
      <c r="AA29">
        <v>40.693970999999998</v>
      </c>
      <c r="AB29">
        <v>38.147021000000002</v>
      </c>
      <c r="AC29">
        <v>18.687909000000001</v>
      </c>
      <c r="AD29">
        <v>35.283371000000002</v>
      </c>
      <c r="AE29">
        <v>47.730995</v>
      </c>
      <c r="AF29">
        <v>25.703541000000001</v>
      </c>
      <c r="AG29">
        <v>40.833697999999998</v>
      </c>
      <c r="AH29">
        <v>90.335656</v>
      </c>
      <c r="AI29">
        <v>0</v>
      </c>
      <c r="AJ29">
        <v>0</v>
      </c>
      <c r="AK29">
        <v>52.071829000000001</v>
      </c>
      <c r="AL29">
        <v>25.242998</v>
      </c>
      <c r="AM29">
        <v>15.258808</v>
      </c>
      <c r="AN29">
        <v>0.646451</v>
      </c>
      <c r="AO29">
        <v>0</v>
      </c>
      <c r="AP29">
        <v>0.247361</v>
      </c>
      <c r="AQ29">
        <v>46.471446</v>
      </c>
      <c r="AR29">
        <v>33.043272000000002</v>
      </c>
      <c r="AS29">
        <v>29.872184000000001</v>
      </c>
      <c r="AT29">
        <v>19.310005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2421.4003459999999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361.09699999999998</v>
      </c>
      <c r="L30">
        <v>347.58</v>
      </c>
      <c r="M30">
        <v>88.825999999999993</v>
      </c>
      <c r="N30">
        <v>114.049688</v>
      </c>
      <c r="O30">
        <v>119.39916100000001</v>
      </c>
      <c r="P30">
        <v>134.503805</v>
      </c>
      <c r="Q30">
        <v>8.4883860000000002</v>
      </c>
      <c r="R30">
        <v>35.901924000000001</v>
      </c>
      <c r="S30">
        <v>21.524470999999998</v>
      </c>
      <c r="T30">
        <v>0</v>
      </c>
      <c r="U30">
        <v>404.32243499999998</v>
      </c>
      <c r="V30">
        <v>20.014814999999999</v>
      </c>
      <c r="W30">
        <v>44.798312000000003</v>
      </c>
      <c r="X30">
        <v>142.42633599999999</v>
      </c>
      <c r="Y30">
        <v>0</v>
      </c>
      <c r="Z30">
        <v>18.887497</v>
      </c>
      <c r="AA30">
        <v>40.693970999999998</v>
      </c>
      <c r="AB30">
        <v>38.147021000000002</v>
      </c>
      <c r="AC30">
        <v>18.687909000000001</v>
      </c>
      <c r="AD30">
        <v>35.283371000000002</v>
      </c>
      <c r="AE30">
        <v>47.730995</v>
      </c>
      <c r="AF30">
        <v>25.703541000000001</v>
      </c>
      <c r="AG30">
        <v>40.833697999999998</v>
      </c>
      <c r="AH30">
        <v>90.335656</v>
      </c>
      <c r="AI30">
        <v>0</v>
      </c>
      <c r="AJ30">
        <v>0</v>
      </c>
      <c r="AK30">
        <v>52.071829000000001</v>
      </c>
      <c r="AL30">
        <v>25.242998</v>
      </c>
      <c r="AM30">
        <v>15.258808</v>
      </c>
      <c r="AN30">
        <v>0.646451</v>
      </c>
      <c r="AO30">
        <v>0</v>
      </c>
      <c r="AP30">
        <v>0.247361</v>
      </c>
      <c r="AQ30">
        <v>46.471446</v>
      </c>
      <c r="AR30">
        <v>33.043272000000002</v>
      </c>
      <c r="AS30">
        <v>29.872184000000001</v>
      </c>
      <c r="AT30">
        <v>19.310005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2421.4003459999999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361.09699999999998</v>
      </c>
      <c r="L31">
        <v>347.58</v>
      </c>
      <c r="M31">
        <v>88.825999999999993</v>
      </c>
      <c r="N31">
        <v>114.049688</v>
      </c>
      <c r="O31">
        <v>119.39916100000001</v>
      </c>
      <c r="P31">
        <v>134.503805</v>
      </c>
      <c r="Q31">
        <v>8.4883860000000002</v>
      </c>
      <c r="R31">
        <v>35.901924000000001</v>
      </c>
      <c r="S31">
        <v>21.524470999999998</v>
      </c>
      <c r="T31">
        <v>0</v>
      </c>
      <c r="U31">
        <v>404.32243499999998</v>
      </c>
      <c r="V31">
        <v>20.014814999999999</v>
      </c>
      <c r="W31">
        <v>44.798312000000003</v>
      </c>
      <c r="X31">
        <v>142.42633599999999</v>
      </c>
      <c r="Y31">
        <v>0</v>
      </c>
      <c r="Z31">
        <v>18.887497</v>
      </c>
      <c r="AA31">
        <v>40.693970999999998</v>
      </c>
      <c r="AB31">
        <v>38.147021000000002</v>
      </c>
      <c r="AC31">
        <v>18.687909000000001</v>
      </c>
      <c r="AD31">
        <v>35.283371000000002</v>
      </c>
      <c r="AE31">
        <v>47.730995</v>
      </c>
      <c r="AF31">
        <v>25.703541000000001</v>
      </c>
      <c r="AG31">
        <v>40.833697999999998</v>
      </c>
      <c r="AH31">
        <v>90.335656</v>
      </c>
      <c r="AI31">
        <v>0</v>
      </c>
      <c r="AJ31">
        <v>0</v>
      </c>
      <c r="AK31">
        <v>52.071829000000001</v>
      </c>
      <c r="AL31">
        <v>25.242998</v>
      </c>
      <c r="AM31">
        <v>15.258808</v>
      </c>
      <c r="AN31">
        <v>0.646451</v>
      </c>
      <c r="AO31">
        <v>0</v>
      </c>
      <c r="AP31">
        <v>0.247361</v>
      </c>
      <c r="AQ31">
        <v>46.471446</v>
      </c>
      <c r="AR31">
        <v>33.043272000000002</v>
      </c>
      <c r="AS31">
        <v>29.872184000000001</v>
      </c>
      <c r="AT31">
        <v>19.310005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2421.4003459999999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362.0625</v>
      </c>
      <c r="L32">
        <v>347.58</v>
      </c>
      <c r="M32">
        <v>88.825999999999993</v>
      </c>
      <c r="N32">
        <v>114.049688</v>
      </c>
      <c r="O32">
        <v>119.39916100000001</v>
      </c>
      <c r="P32">
        <v>134.503805</v>
      </c>
      <c r="Q32">
        <v>8.4883860000000002</v>
      </c>
      <c r="R32">
        <v>35.901924000000001</v>
      </c>
      <c r="S32">
        <v>21.524470999999998</v>
      </c>
      <c r="T32">
        <v>0</v>
      </c>
      <c r="U32">
        <v>404.32243499999998</v>
      </c>
      <c r="V32">
        <v>20.014814999999999</v>
      </c>
      <c r="W32">
        <v>44.798312000000003</v>
      </c>
      <c r="X32">
        <v>142.42633599999999</v>
      </c>
      <c r="Y32">
        <v>0</v>
      </c>
      <c r="Z32">
        <v>18.887497</v>
      </c>
      <c r="AA32">
        <v>40.693970999999998</v>
      </c>
      <c r="AB32">
        <v>38.147021000000002</v>
      </c>
      <c r="AC32">
        <v>18.687909000000001</v>
      </c>
      <c r="AD32">
        <v>26.462527999999999</v>
      </c>
      <c r="AE32">
        <v>47.730995</v>
      </c>
      <c r="AF32">
        <v>25.703541000000001</v>
      </c>
      <c r="AG32">
        <v>40.833697999999998</v>
      </c>
      <c r="AH32">
        <v>90.335656</v>
      </c>
      <c r="AI32">
        <v>0</v>
      </c>
      <c r="AJ32">
        <v>0</v>
      </c>
      <c r="AK32">
        <v>52.071829000000001</v>
      </c>
      <c r="AL32">
        <v>25.242998</v>
      </c>
      <c r="AM32">
        <v>15.258808</v>
      </c>
      <c r="AN32">
        <v>0.646451</v>
      </c>
      <c r="AO32">
        <v>0</v>
      </c>
      <c r="AP32">
        <v>0.247361</v>
      </c>
      <c r="AQ32">
        <v>46.471446</v>
      </c>
      <c r="AR32">
        <v>33.043272000000002</v>
      </c>
      <c r="AS32">
        <v>29.872184000000001</v>
      </c>
      <c r="AT32">
        <v>19.310005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2413.5450029999997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362.0625</v>
      </c>
      <c r="L33">
        <v>347.58</v>
      </c>
      <c r="M33">
        <v>88.825999999999993</v>
      </c>
      <c r="N33">
        <v>114.049688</v>
      </c>
      <c r="O33">
        <v>119.39916100000001</v>
      </c>
      <c r="P33">
        <v>134.503805</v>
      </c>
      <c r="Q33">
        <v>8.4883860000000002</v>
      </c>
      <c r="R33">
        <v>35.901924000000001</v>
      </c>
      <c r="S33">
        <v>18.914628</v>
      </c>
      <c r="T33">
        <v>0</v>
      </c>
      <c r="U33">
        <v>404.32243499999998</v>
      </c>
      <c r="V33">
        <v>20.014814999999999</v>
      </c>
      <c r="W33">
        <v>44.798312000000003</v>
      </c>
      <c r="X33">
        <v>142.42633599999999</v>
      </c>
      <c r="Y33">
        <v>0</v>
      </c>
      <c r="Z33">
        <v>18.887497</v>
      </c>
      <c r="AA33">
        <v>40.693970999999998</v>
      </c>
      <c r="AB33">
        <v>38.147021000000002</v>
      </c>
      <c r="AC33">
        <v>18.687909000000001</v>
      </c>
      <c r="AD33">
        <v>26.462527999999999</v>
      </c>
      <c r="AE33">
        <v>47.730995</v>
      </c>
      <c r="AF33">
        <v>25.703541000000001</v>
      </c>
      <c r="AG33">
        <v>40.833697999999998</v>
      </c>
      <c r="AH33">
        <v>90.335656</v>
      </c>
      <c r="AI33">
        <v>0</v>
      </c>
      <c r="AJ33">
        <v>0</v>
      </c>
      <c r="AK33">
        <v>52.071829000000001</v>
      </c>
      <c r="AL33">
        <v>25.242998</v>
      </c>
      <c r="AM33">
        <v>15.258808</v>
      </c>
      <c r="AN33">
        <v>0.646451</v>
      </c>
      <c r="AO33">
        <v>0</v>
      </c>
      <c r="AP33">
        <v>0.247361</v>
      </c>
      <c r="AQ33">
        <v>46.471446</v>
      </c>
      <c r="AR33">
        <v>39.438744</v>
      </c>
      <c r="AS33">
        <v>29.872184000000001</v>
      </c>
      <c r="AT33">
        <v>19.310005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2417.3306320000002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424.82</v>
      </c>
      <c r="L34">
        <v>347.58</v>
      </c>
      <c r="M34">
        <v>88.825999999999993</v>
      </c>
      <c r="N34">
        <v>114.049688</v>
      </c>
      <c r="O34">
        <v>119.39916100000001</v>
      </c>
      <c r="P34">
        <v>134.503805</v>
      </c>
      <c r="Q34">
        <v>9.7891080000000006</v>
      </c>
      <c r="R34">
        <v>36.325006000000002</v>
      </c>
      <c r="S34">
        <v>18.914628</v>
      </c>
      <c r="T34">
        <v>0</v>
      </c>
      <c r="U34">
        <v>404.32243499999998</v>
      </c>
      <c r="V34">
        <v>17.827570999999999</v>
      </c>
      <c r="W34">
        <v>44.798312000000003</v>
      </c>
      <c r="X34">
        <v>142.42633599999999</v>
      </c>
      <c r="Y34">
        <v>0</v>
      </c>
      <c r="Z34">
        <v>6.2958319999999999</v>
      </c>
      <c r="AA34">
        <v>40.693970999999998</v>
      </c>
      <c r="AB34">
        <v>25.431346999999999</v>
      </c>
      <c r="AC34">
        <v>18.687909000000001</v>
      </c>
      <c r="AD34">
        <v>17.621279000000001</v>
      </c>
      <c r="AE34">
        <v>31.820663</v>
      </c>
      <c r="AF34">
        <v>17.421289000000002</v>
      </c>
      <c r="AG34">
        <v>40.833697999999998</v>
      </c>
      <c r="AH34">
        <v>90.335656</v>
      </c>
      <c r="AI34">
        <v>0</v>
      </c>
      <c r="AJ34">
        <v>0</v>
      </c>
      <c r="AK34">
        <v>52.071829000000001</v>
      </c>
      <c r="AL34">
        <v>25.242998</v>
      </c>
      <c r="AM34">
        <v>15.258808</v>
      </c>
      <c r="AN34">
        <v>0.646451</v>
      </c>
      <c r="AO34">
        <v>0</v>
      </c>
      <c r="AP34">
        <v>0.247361</v>
      </c>
      <c r="AQ34">
        <v>46.471446</v>
      </c>
      <c r="AR34">
        <v>39.438744</v>
      </c>
      <c r="AS34">
        <v>29.872184000000001</v>
      </c>
      <c r="AT34">
        <v>19.310005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2421.28352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442.19900000000001</v>
      </c>
      <c r="L35">
        <v>347.58</v>
      </c>
      <c r="M35">
        <v>88.825999999999993</v>
      </c>
      <c r="N35">
        <v>114.049688</v>
      </c>
      <c r="O35">
        <v>119.39916100000001</v>
      </c>
      <c r="P35">
        <v>134.503805</v>
      </c>
      <c r="Q35">
        <v>9.7891080000000006</v>
      </c>
      <c r="R35">
        <v>36.325006000000002</v>
      </c>
      <c r="S35">
        <v>22.869797999999999</v>
      </c>
      <c r="T35">
        <v>0</v>
      </c>
      <c r="U35">
        <v>404.32243499999998</v>
      </c>
      <c r="V35">
        <v>17.827570999999999</v>
      </c>
      <c r="W35">
        <v>44.798312000000003</v>
      </c>
      <c r="X35">
        <v>142.42633599999999</v>
      </c>
      <c r="Y35">
        <v>0</v>
      </c>
      <c r="Z35">
        <v>6.2958319999999999</v>
      </c>
      <c r="AA35">
        <v>40.693970999999998</v>
      </c>
      <c r="AB35">
        <v>25.431346999999999</v>
      </c>
      <c r="AC35">
        <v>18.687909000000001</v>
      </c>
      <c r="AD35">
        <v>17.600871999999999</v>
      </c>
      <c r="AE35">
        <v>15.910332</v>
      </c>
      <c r="AF35">
        <v>8.5678470000000004</v>
      </c>
      <c r="AG35">
        <v>40.833697999999998</v>
      </c>
      <c r="AH35">
        <v>58.517023999999999</v>
      </c>
      <c r="AI35">
        <v>0</v>
      </c>
      <c r="AJ35">
        <v>0</v>
      </c>
      <c r="AK35">
        <v>52.071829000000001</v>
      </c>
      <c r="AL35">
        <v>25.242998</v>
      </c>
      <c r="AM35">
        <v>15.258808</v>
      </c>
      <c r="AN35">
        <v>0.646451</v>
      </c>
      <c r="AO35">
        <v>0</v>
      </c>
      <c r="AP35">
        <v>0</v>
      </c>
      <c r="AQ35">
        <v>46.471446</v>
      </c>
      <c r="AR35">
        <v>33.043272000000002</v>
      </c>
      <c r="AS35">
        <v>29.872184000000001</v>
      </c>
      <c r="AT35">
        <v>19.310005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2379.3720449999996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417.096</v>
      </c>
      <c r="L36">
        <v>347.58</v>
      </c>
      <c r="M36">
        <v>88.825999999999993</v>
      </c>
      <c r="N36">
        <v>114.049688</v>
      </c>
      <c r="O36">
        <v>119.39916100000001</v>
      </c>
      <c r="P36">
        <v>134.503805</v>
      </c>
      <c r="Q36">
        <v>9.7891080000000006</v>
      </c>
      <c r="R36">
        <v>36.325006000000002</v>
      </c>
      <c r="S36">
        <v>18.914628</v>
      </c>
      <c r="T36">
        <v>0</v>
      </c>
      <c r="U36">
        <v>404.32243499999998</v>
      </c>
      <c r="V36">
        <v>17.827570999999999</v>
      </c>
      <c r="W36">
        <v>44.798312000000003</v>
      </c>
      <c r="X36">
        <v>142.42633599999999</v>
      </c>
      <c r="Y36">
        <v>0</v>
      </c>
      <c r="Z36">
        <v>6.2958319999999999</v>
      </c>
      <c r="AA36">
        <v>40.693970999999998</v>
      </c>
      <c r="AB36">
        <v>12.715674</v>
      </c>
      <c r="AC36">
        <v>9.3439549999999993</v>
      </c>
      <c r="AD36">
        <v>17.600871999999999</v>
      </c>
      <c r="AE36">
        <v>15.910332</v>
      </c>
      <c r="AF36">
        <v>8.5678470000000004</v>
      </c>
      <c r="AG36">
        <v>40.833697999999998</v>
      </c>
      <c r="AH36">
        <v>58.517023999999999</v>
      </c>
      <c r="AI36">
        <v>0</v>
      </c>
      <c r="AJ36">
        <v>0</v>
      </c>
      <c r="AK36">
        <v>52.071829000000001</v>
      </c>
      <c r="AL36">
        <v>25.242998</v>
      </c>
      <c r="AM36">
        <v>15.258808</v>
      </c>
      <c r="AN36">
        <v>0.646451</v>
      </c>
      <c r="AO36">
        <v>0</v>
      </c>
      <c r="AP36">
        <v>0</v>
      </c>
      <c r="AQ36">
        <v>46.471446</v>
      </c>
      <c r="AR36">
        <v>33.043272000000002</v>
      </c>
      <c r="AS36">
        <v>29.872184000000001</v>
      </c>
      <c r="AT36">
        <v>19.310005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2328.2542479999997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398.75150000000002</v>
      </c>
      <c r="L37">
        <v>347.58</v>
      </c>
      <c r="M37">
        <v>88.825999999999993</v>
      </c>
      <c r="N37">
        <v>114.049688</v>
      </c>
      <c r="O37">
        <v>119.39916100000001</v>
      </c>
      <c r="P37">
        <v>134.503805</v>
      </c>
      <c r="Q37">
        <v>9.7891080000000006</v>
      </c>
      <c r="R37">
        <v>36.325006000000002</v>
      </c>
      <c r="S37">
        <v>18.914628</v>
      </c>
      <c r="T37">
        <v>0</v>
      </c>
      <c r="U37">
        <v>404.32243499999998</v>
      </c>
      <c r="V37">
        <v>17.827570999999999</v>
      </c>
      <c r="W37">
        <v>44.798312000000003</v>
      </c>
      <c r="X37">
        <v>142.42633599999999</v>
      </c>
      <c r="Y37">
        <v>0</v>
      </c>
      <c r="Z37">
        <v>6.2958319999999999</v>
      </c>
      <c r="AA37">
        <v>40.693970999999998</v>
      </c>
      <c r="AB37">
        <v>12.715674</v>
      </c>
      <c r="AC37">
        <v>9.3439549999999993</v>
      </c>
      <c r="AD37">
        <v>8.8004359999999995</v>
      </c>
      <c r="AE37">
        <v>15.910332</v>
      </c>
      <c r="AF37">
        <v>8.5678470000000004</v>
      </c>
      <c r="AG37">
        <v>40.833697999999998</v>
      </c>
      <c r="AH37">
        <v>36.573140000000002</v>
      </c>
      <c r="AI37">
        <v>0</v>
      </c>
      <c r="AJ37">
        <v>0</v>
      </c>
      <c r="AK37">
        <v>52.071829000000001</v>
      </c>
      <c r="AL37">
        <v>25.242998</v>
      </c>
      <c r="AM37">
        <v>15.258808</v>
      </c>
      <c r="AN37">
        <v>0.646451</v>
      </c>
      <c r="AO37">
        <v>0</v>
      </c>
      <c r="AP37">
        <v>0.86576399999999998</v>
      </c>
      <c r="AQ37">
        <v>34.853583999999998</v>
      </c>
      <c r="AR37">
        <v>33.043272000000002</v>
      </c>
      <c r="AS37">
        <v>29.872184000000001</v>
      </c>
      <c r="AT37">
        <v>19.310005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2268.4133299999999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363.99349999999998</v>
      </c>
      <c r="L38">
        <v>347.58</v>
      </c>
      <c r="M38">
        <v>88.825999999999993</v>
      </c>
      <c r="N38">
        <v>114.049688</v>
      </c>
      <c r="O38">
        <v>119.39916100000001</v>
      </c>
      <c r="P38">
        <v>134.503805</v>
      </c>
      <c r="Q38">
        <v>9.7891080000000006</v>
      </c>
      <c r="R38">
        <v>36.325006000000002</v>
      </c>
      <c r="S38">
        <v>18.914628</v>
      </c>
      <c r="T38">
        <v>0</v>
      </c>
      <c r="U38">
        <v>404.32243499999998</v>
      </c>
      <c r="V38">
        <v>17.827570999999999</v>
      </c>
      <c r="W38">
        <v>44.798312000000003</v>
      </c>
      <c r="X38">
        <v>142.42633599999999</v>
      </c>
      <c r="Y38">
        <v>0</v>
      </c>
      <c r="Z38">
        <v>6.2958319999999999</v>
      </c>
      <c r="AA38">
        <v>40.693970999999998</v>
      </c>
      <c r="AB38">
        <v>12.715674</v>
      </c>
      <c r="AC38">
        <v>9.3439549999999993</v>
      </c>
      <c r="AD38">
        <v>0</v>
      </c>
      <c r="AE38">
        <v>15.910332</v>
      </c>
      <c r="AF38">
        <v>8.5678470000000004</v>
      </c>
      <c r="AG38">
        <v>40.833697999999998</v>
      </c>
      <c r="AH38">
        <v>36.573140000000002</v>
      </c>
      <c r="AI38">
        <v>0</v>
      </c>
      <c r="AJ38">
        <v>0</v>
      </c>
      <c r="AK38">
        <v>52.071829000000001</v>
      </c>
      <c r="AL38">
        <v>25.242998</v>
      </c>
      <c r="AM38">
        <v>15.258808</v>
      </c>
      <c r="AN38">
        <v>0.646451</v>
      </c>
      <c r="AO38">
        <v>0</v>
      </c>
      <c r="AP38">
        <v>0.86576399999999998</v>
      </c>
      <c r="AQ38">
        <v>34.853583999999998</v>
      </c>
      <c r="AR38">
        <v>33.043272000000002</v>
      </c>
      <c r="AS38">
        <v>29.872184000000001</v>
      </c>
      <c r="AT38">
        <v>19.310005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2224.8548940000001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363.99349999999998</v>
      </c>
      <c r="L39">
        <v>347.58</v>
      </c>
      <c r="M39">
        <v>88.825999999999993</v>
      </c>
      <c r="N39">
        <v>114.049688</v>
      </c>
      <c r="O39">
        <v>119.39916100000001</v>
      </c>
      <c r="P39">
        <v>134.503805</v>
      </c>
      <c r="Q39">
        <v>9.7891080000000006</v>
      </c>
      <c r="R39">
        <v>36.325006000000002</v>
      </c>
      <c r="S39">
        <v>18.914628</v>
      </c>
      <c r="T39">
        <v>0</v>
      </c>
      <c r="U39">
        <v>404.32243499999998</v>
      </c>
      <c r="V39">
        <v>17.827570999999999</v>
      </c>
      <c r="W39">
        <v>44.798312000000003</v>
      </c>
      <c r="X39">
        <v>142.42633599999999</v>
      </c>
      <c r="Y39">
        <v>0</v>
      </c>
      <c r="Z39">
        <v>12.591665000000001</v>
      </c>
      <c r="AA39">
        <v>40.693970999999998</v>
      </c>
      <c r="AB39">
        <v>12.715674</v>
      </c>
      <c r="AC39">
        <v>9.3439549999999993</v>
      </c>
      <c r="AD39">
        <v>0</v>
      </c>
      <c r="AE39">
        <v>15.910332</v>
      </c>
      <c r="AF39">
        <v>8.5678470000000004</v>
      </c>
      <c r="AG39">
        <v>40.833697999999998</v>
      </c>
      <c r="AH39">
        <v>36.573140000000002</v>
      </c>
      <c r="AI39">
        <v>0</v>
      </c>
      <c r="AJ39">
        <v>0</v>
      </c>
      <c r="AK39">
        <v>52.071829000000001</v>
      </c>
      <c r="AL39">
        <v>25.242998</v>
      </c>
      <c r="AM39">
        <v>15.258808</v>
      </c>
      <c r="AN39">
        <v>0.646451</v>
      </c>
      <c r="AO39">
        <v>0</v>
      </c>
      <c r="AP39">
        <v>6.4313890000000002</v>
      </c>
      <c r="AQ39">
        <v>34.853583999999998</v>
      </c>
      <c r="AR39">
        <v>33.043272000000002</v>
      </c>
      <c r="AS39">
        <v>29.872184000000001</v>
      </c>
      <c r="AT39">
        <v>19.310005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2236.7163519999995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363.99349999999998</v>
      </c>
      <c r="L40">
        <v>349.92133799999999</v>
      </c>
      <c r="M40">
        <v>88.825999999999993</v>
      </c>
      <c r="N40">
        <v>114.049688</v>
      </c>
      <c r="O40">
        <v>119.39916100000001</v>
      </c>
      <c r="P40">
        <v>134.503805</v>
      </c>
      <c r="Q40">
        <v>9.7891080000000006</v>
      </c>
      <c r="R40">
        <v>36.325006000000002</v>
      </c>
      <c r="S40">
        <v>18.914628</v>
      </c>
      <c r="T40">
        <v>0</v>
      </c>
      <c r="U40">
        <v>404.32243499999998</v>
      </c>
      <c r="V40">
        <v>17.827570999999999</v>
      </c>
      <c r="W40">
        <v>44.798312000000003</v>
      </c>
      <c r="X40">
        <v>142.42633599999999</v>
      </c>
      <c r="Y40">
        <v>0</v>
      </c>
      <c r="Z40">
        <v>12.591665000000001</v>
      </c>
      <c r="AA40">
        <v>27.129314000000001</v>
      </c>
      <c r="AB40">
        <v>12.715674</v>
      </c>
      <c r="AC40">
        <v>9.3439549999999993</v>
      </c>
      <c r="AD40">
        <v>0</v>
      </c>
      <c r="AE40">
        <v>15.910332</v>
      </c>
      <c r="AF40">
        <v>8.5678470000000004</v>
      </c>
      <c r="AG40">
        <v>40.833697999999998</v>
      </c>
      <c r="AH40">
        <v>18.286570000000001</v>
      </c>
      <c r="AI40">
        <v>0</v>
      </c>
      <c r="AJ40">
        <v>0</v>
      </c>
      <c r="AK40">
        <v>52.071829000000001</v>
      </c>
      <c r="AL40">
        <v>25.242998</v>
      </c>
      <c r="AM40">
        <v>15.258808</v>
      </c>
      <c r="AN40">
        <v>0.646451</v>
      </c>
      <c r="AO40">
        <v>0</v>
      </c>
      <c r="AP40">
        <v>6.4313890000000002</v>
      </c>
      <c r="AQ40">
        <v>23.235723</v>
      </c>
      <c r="AR40">
        <v>33.043272000000002</v>
      </c>
      <c r="AS40">
        <v>29.872184000000001</v>
      </c>
      <c r="AT40">
        <v>19.310005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2195.5886019999994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366.89</v>
      </c>
      <c r="L41">
        <v>388.541338</v>
      </c>
      <c r="M41">
        <v>88.825999999999993</v>
      </c>
      <c r="N41">
        <v>114.049688</v>
      </c>
      <c r="O41">
        <v>119.39916100000001</v>
      </c>
      <c r="P41">
        <v>134.503805</v>
      </c>
      <c r="Q41">
        <v>9.7891080000000006</v>
      </c>
      <c r="R41">
        <v>36.325006000000002</v>
      </c>
      <c r="S41">
        <v>18.914628</v>
      </c>
      <c r="T41">
        <v>0</v>
      </c>
      <c r="U41">
        <v>404.32243499999998</v>
      </c>
      <c r="V41">
        <v>17.827570999999999</v>
      </c>
      <c r="W41">
        <v>44.798312000000003</v>
      </c>
      <c r="X41">
        <v>142.42633599999999</v>
      </c>
      <c r="Y41">
        <v>0</v>
      </c>
      <c r="Z41">
        <v>12.591665000000001</v>
      </c>
      <c r="AA41">
        <v>27.129314000000001</v>
      </c>
      <c r="AB41">
        <v>12.715674</v>
      </c>
      <c r="AC41">
        <v>9.3439549999999993</v>
      </c>
      <c r="AD41">
        <v>0</v>
      </c>
      <c r="AE41">
        <v>15.910332</v>
      </c>
      <c r="AF41">
        <v>8.5678470000000004</v>
      </c>
      <c r="AG41">
        <v>40.833697999999998</v>
      </c>
      <c r="AH41">
        <v>0</v>
      </c>
      <c r="AI41">
        <v>0</v>
      </c>
      <c r="AJ41">
        <v>0</v>
      </c>
      <c r="AK41">
        <v>52.071829000000001</v>
      </c>
      <c r="AL41">
        <v>25.242998</v>
      </c>
      <c r="AM41">
        <v>15.258808</v>
      </c>
      <c r="AN41">
        <v>0.646451</v>
      </c>
      <c r="AO41">
        <v>0</v>
      </c>
      <c r="AP41">
        <v>6.4313890000000002</v>
      </c>
      <c r="AQ41">
        <v>23.235723</v>
      </c>
      <c r="AR41">
        <v>33.043272000000002</v>
      </c>
      <c r="AS41">
        <v>29.872184000000001</v>
      </c>
      <c r="AT41">
        <v>19.310005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2218.8185319999993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366.89</v>
      </c>
      <c r="L42">
        <v>398.19633800000003</v>
      </c>
      <c r="M42">
        <v>88.825999999999993</v>
      </c>
      <c r="N42">
        <v>114.049688</v>
      </c>
      <c r="O42">
        <v>119.39916100000001</v>
      </c>
      <c r="P42">
        <v>134.503805</v>
      </c>
      <c r="Q42">
        <v>9.7891080000000006</v>
      </c>
      <c r="R42">
        <v>36.325006000000002</v>
      </c>
      <c r="S42">
        <v>18.914628</v>
      </c>
      <c r="T42">
        <v>0</v>
      </c>
      <c r="U42">
        <v>404.32243499999998</v>
      </c>
      <c r="V42">
        <v>17.827570999999999</v>
      </c>
      <c r="W42">
        <v>44.798312000000003</v>
      </c>
      <c r="X42">
        <v>142.42633599999999</v>
      </c>
      <c r="Y42">
        <v>0</v>
      </c>
      <c r="Z42">
        <v>12.591665000000001</v>
      </c>
      <c r="AA42">
        <v>27.129314000000001</v>
      </c>
      <c r="AB42">
        <v>12.715674</v>
      </c>
      <c r="AC42">
        <v>9.3439549999999993</v>
      </c>
      <c r="AD42">
        <v>0</v>
      </c>
      <c r="AE42">
        <v>15.910332</v>
      </c>
      <c r="AF42">
        <v>8.5678470000000004</v>
      </c>
      <c r="AG42">
        <v>40.833697999999998</v>
      </c>
      <c r="AH42">
        <v>0</v>
      </c>
      <c r="AI42">
        <v>0</v>
      </c>
      <c r="AJ42">
        <v>0</v>
      </c>
      <c r="AK42">
        <v>52.071829000000001</v>
      </c>
      <c r="AL42">
        <v>25.242998</v>
      </c>
      <c r="AM42">
        <v>15.258808</v>
      </c>
      <c r="AN42">
        <v>0.646451</v>
      </c>
      <c r="AO42">
        <v>0</v>
      </c>
      <c r="AP42">
        <v>6.4313890000000002</v>
      </c>
      <c r="AQ42">
        <v>11.617862000000001</v>
      </c>
      <c r="AR42">
        <v>33.043272000000002</v>
      </c>
      <c r="AS42">
        <v>29.872184000000001</v>
      </c>
      <c r="AT42">
        <v>19.310005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2216.8556709999998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366.89</v>
      </c>
      <c r="L43">
        <v>394.8895</v>
      </c>
      <c r="M43">
        <v>88.825999999999993</v>
      </c>
      <c r="N43">
        <v>114.049688</v>
      </c>
      <c r="O43">
        <v>119.39916100000001</v>
      </c>
      <c r="P43">
        <v>134.503805</v>
      </c>
      <c r="Q43">
        <v>7.9433619999999996</v>
      </c>
      <c r="R43">
        <v>36.325006000000002</v>
      </c>
      <c r="S43">
        <v>17.328261000000001</v>
      </c>
      <c r="T43">
        <v>0</v>
      </c>
      <c r="U43">
        <v>404.32243499999998</v>
      </c>
      <c r="V43">
        <v>17.827570999999999</v>
      </c>
      <c r="W43">
        <v>44.798312000000003</v>
      </c>
      <c r="X43">
        <v>142.42633599999999</v>
      </c>
      <c r="Y43">
        <v>0</v>
      </c>
      <c r="Z43">
        <v>12.591665000000001</v>
      </c>
      <c r="AA43">
        <v>13.564657</v>
      </c>
      <c r="AB43">
        <v>12.715674</v>
      </c>
      <c r="AC43">
        <v>9.3439549999999993</v>
      </c>
      <c r="AD43">
        <v>0</v>
      </c>
      <c r="AE43">
        <v>15.910332</v>
      </c>
      <c r="AF43">
        <v>8.5678470000000004</v>
      </c>
      <c r="AG43">
        <v>40.833697999999998</v>
      </c>
      <c r="AH43">
        <v>0</v>
      </c>
      <c r="AI43">
        <v>0</v>
      </c>
      <c r="AJ43">
        <v>0</v>
      </c>
      <c r="AK43">
        <v>52.071829000000001</v>
      </c>
      <c r="AL43">
        <v>25.242998</v>
      </c>
      <c r="AM43">
        <v>15.258808</v>
      </c>
      <c r="AN43">
        <v>0.646451</v>
      </c>
      <c r="AO43">
        <v>0</v>
      </c>
      <c r="AP43">
        <v>6.4313890000000002</v>
      </c>
      <c r="AQ43">
        <v>11.617862000000001</v>
      </c>
      <c r="AR43">
        <v>39.438744</v>
      </c>
      <c r="AS43">
        <v>29.872184000000001</v>
      </c>
      <c r="AT43">
        <v>19.310005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2202.9475349999998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366.89</v>
      </c>
      <c r="L44">
        <v>394.8895</v>
      </c>
      <c r="M44">
        <v>88.825999999999993</v>
      </c>
      <c r="N44">
        <v>114.049688</v>
      </c>
      <c r="O44">
        <v>119.39916100000001</v>
      </c>
      <c r="P44">
        <v>134.503805</v>
      </c>
      <c r="Q44">
        <v>7.9433619999999996</v>
      </c>
      <c r="R44">
        <v>36.325006000000002</v>
      </c>
      <c r="S44">
        <v>14.4825</v>
      </c>
      <c r="T44">
        <v>0</v>
      </c>
      <c r="U44">
        <v>404.32243499999998</v>
      </c>
      <c r="V44">
        <v>17.827570999999999</v>
      </c>
      <c r="W44">
        <v>44.798312000000003</v>
      </c>
      <c r="X44">
        <v>142.42633599999999</v>
      </c>
      <c r="Y44">
        <v>0</v>
      </c>
      <c r="Z44">
        <v>12.591665000000001</v>
      </c>
      <c r="AA44">
        <v>13.564657</v>
      </c>
      <c r="AB44">
        <v>12.715674</v>
      </c>
      <c r="AC44">
        <v>0</v>
      </c>
      <c r="AD44">
        <v>0</v>
      </c>
      <c r="AE44">
        <v>15.910332</v>
      </c>
      <c r="AF44">
        <v>8.5678470000000004</v>
      </c>
      <c r="AG44">
        <v>40.833697999999998</v>
      </c>
      <c r="AH44">
        <v>0</v>
      </c>
      <c r="AI44">
        <v>0</v>
      </c>
      <c r="AJ44">
        <v>0</v>
      </c>
      <c r="AK44">
        <v>52.071829000000001</v>
      </c>
      <c r="AL44">
        <v>25.242998</v>
      </c>
      <c r="AM44">
        <v>15.258808</v>
      </c>
      <c r="AN44">
        <v>0.646451</v>
      </c>
      <c r="AO44">
        <v>0</v>
      </c>
      <c r="AP44">
        <v>6.4313890000000002</v>
      </c>
      <c r="AQ44">
        <v>0</v>
      </c>
      <c r="AR44">
        <v>39.438744</v>
      </c>
      <c r="AS44">
        <v>29.872184000000001</v>
      </c>
      <c r="AT44">
        <v>19.310005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2179.1399569999994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366.89</v>
      </c>
      <c r="L45">
        <v>394.8895</v>
      </c>
      <c r="M45">
        <v>88.825999999999993</v>
      </c>
      <c r="N45">
        <v>114.049688</v>
      </c>
      <c r="O45">
        <v>119.39916100000001</v>
      </c>
      <c r="P45">
        <v>134.503805</v>
      </c>
      <c r="Q45">
        <v>7.9433619999999996</v>
      </c>
      <c r="R45">
        <v>36.325006000000002</v>
      </c>
      <c r="S45">
        <v>14.4825</v>
      </c>
      <c r="T45">
        <v>0</v>
      </c>
      <c r="U45">
        <v>404.32243499999998</v>
      </c>
      <c r="V45">
        <v>17.827570999999999</v>
      </c>
      <c r="W45">
        <v>44.798312000000003</v>
      </c>
      <c r="X45">
        <v>142.42633599999999</v>
      </c>
      <c r="Y45">
        <v>0</v>
      </c>
      <c r="Z45">
        <v>12.591665000000001</v>
      </c>
      <c r="AA45">
        <v>13.564657</v>
      </c>
      <c r="AB45">
        <v>12.715674</v>
      </c>
      <c r="AC45">
        <v>0</v>
      </c>
      <c r="AD45">
        <v>0</v>
      </c>
      <c r="AE45">
        <v>15.910332</v>
      </c>
      <c r="AF45">
        <v>8.5678470000000004</v>
      </c>
      <c r="AG45">
        <v>40.833697999999998</v>
      </c>
      <c r="AH45">
        <v>0</v>
      </c>
      <c r="AI45">
        <v>0</v>
      </c>
      <c r="AJ45">
        <v>0</v>
      </c>
      <c r="AK45">
        <v>52.071829000000001</v>
      </c>
      <c r="AL45">
        <v>25.242998</v>
      </c>
      <c r="AM45">
        <v>15.258808</v>
      </c>
      <c r="AN45">
        <v>0.646451</v>
      </c>
      <c r="AO45">
        <v>0</v>
      </c>
      <c r="AP45">
        <v>0.247361</v>
      </c>
      <c r="AQ45">
        <v>0</v>
      </c>
      <c r="AR45">
        <v>34.109183999999999</v>
      </c>
      <c r="AS45">
        <v>29.872184000000001</v>
      </c>
      <c r="AT45">
        <v>19.310005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2167.6263689999996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366.89</v>
      </c>
      <c r="L46">
        <v>414.1995</v>
      </c>
      <c r="M46">
        <v>88.825999999999993</v>
      </c>
      <c r="N46">
        <v>114.049688</v>
      </c>
      <c r="O46">
        <v>119.39916100000001</v>
      </c>
      <c r="P46">
        <v>134.503805</v>
      </c>
      <c r="Q46">
        <v>7.9433619999999996</v>
      </c>
      <c r="R46">
        <v>36.325006000000002</v>
      </c>
      <c r="S46">
        <v>14.4825</v>
      </c>
      <c r="T46">
        <v>0</v>
      </c>
      <c r="U46">
        <v>404.32243499999998</v>
      </c>
      <c r="V46">
        <v>17.827570999999999</v>
      </c>
      <c r="W46">
        <v>44.798312000000003</v>
      </c>
      <c r="X46">
        <v>142.42633599999999</v>
      </c>
      <c r="Y46">
        <v>0</v>
      </c>
      <c r="Z46">
        <v>12.591665000000001</v>
      </c>
      <c r="AA46">
        <v>0</v>
      </c>
      <c r="AB46">
        <v>12.715674</v>
      </c>
      <c r="AC46">
        <v>0</v>
      </c>
      <c r="AD46">
        <v>0</v>
      </c>
      <c r="AE46">
        <v>15.910332</v>
      </c>
      <c r="AF46">
        <v>8.5678470000000004</v>
      </c>
      <c r="AG46">
        <v>40.833697999999998</v>
      </c>
      <c r="AH46">
        <v>0</v>
      </c>
      <c r="AI46">
        <v>0</v>
      </c>
      <c r="AJ46">
        <v>0</v>
      </c>
      <c r="AK46">
        <v>52.071829000000001</v>
      </c>
      <c r="AL46">
        <v>25.242998</v>
      </c>
      <c r="AM46">
        <v>15.258808</v>
      </c>
      <c r="AN46">
        <v>0.646451</v>
      </c>
      <c r="AO46">
        <v>0</v>
      </c>
      <c r="AP46">
        <v>0.247361</v>
      </c>
      <c r="AQ46">
        <v>0</v>
      </c>
      <c r="AR46">
        <v>34.109183999999999</v>
      </c>
      <c r="AS46">
        <v>29.872184000000001</v>
      </c>
      <c r="AT46">
        <v>18.798306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2172.8600130000004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366.89</v>
      </c>
      <c r="L47">
        <v>414.1995</v>
      </c>
      <c r="M47">
        <v>88.825999999999993</v>
      </c>
      <c r="N47">
        <v>114.049688</v>
      </c>
      <c r="O47">
        <v>119.39916100000001</v>
      </c>
      <c r="P47">
        <v>134.503805</v>
      </c>
      <c r="Q47">
        <v>8.0592220000000001</v>
      </c>
      <c r="R47">
        <v>29.183993000000001</v>
      </c>
      <c r="S47">
        <v>14.4825</v>
      </c>
      <c r="T47">
        <v>0</v>
      </c>
      <c r="U47">
        <v>404.32243499999998</v>
      </c>
      <c r="V47">
        <v>17.827570999999999</v>
      </c>
      <c r="W47">
        <v>39.213203</v>
      </c>
      <c r="X47">
        <v>126.528678</v>
      </c>
      <c r="Y47">
        <v>0</v>
      </c>
      <c r="Z47">
        <v>12.591665000000001</v>
      </c>
      <c r="AA47">
        <v>0</v>
      </c>
      <c r="AB47">
        <v>0</v>
      </c>
      <c r="AC47">
        <v>0</v>
      </c>
      <c r="AD47">
        <v>0</v>
      </c>
      <c r="AE47">
        <v>15.910332</v>
      </c>
      <c r="AF47">
        <v>8.5678470000000004</v>
      </c>
      <c r="AG47">
        <v>40.833697999999998</v>
      </c>
      <c r="AH47">
        <v>0</v>
      </c>
      <c r="AI47">
        <v>0</v>
      </c>
      <c r="AJ47">
        <v>0</v>
      </c>
      <c r="AK47">
        <v>52.071829000000001</v>
      </c>
      <c r="AL47">
        <v>25.242998</v>
      </c>
      <c r="AM47">
        <v>15.258808</v>
      </c>
      <c r="AN47">
        <v>0.646451</v>
      </c>
      <c r="AO47">
        <v>0</v>
      </c>
      <c r="AP47">
        <v>0.247361</v>
      </c>
      <c r="AQ47">
        <v>0</v>
      </c>
      <c r="AR47">
        <v>34.109183999999999</v>
      </c>
      <c r="AS47">
        <v>29.872184000000001</v>
      </c>
      <c r="AT47">
        <v>19.310005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2132.1481180000001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366.89</v>
      </c>
      <c r="L48">
        <v>394.8895</v>
      </c>
      <c r="M48">
        <v>88.825999999999993</v>
      </c>
      <c r="N48">
        <v>114.049688</v>
      </c>
      <c r="O48">
        <v>119.39916100000001</v>
      </c>
      <c r="P48">
        <v>134.503805</v>
      </c>
      <c r="Q48">
        <v>8.0592220000000001</v>
      </c>
      <c r="R48">
        <v>28.004617</v>
      </c>
      <c r="S48">
        <v>14.4825</v>
      </c>
      <c r="T48">
        <v>0</v>
      </c>
      <c r="U48">
        <v>404.32243499999998</v>
      </c>
      <c r="V48">
        <v>17.827570999999999</v>
      </c>
      <c r="W48">
        <v>39.213203</v>
      </c>
      <c r="X48">
        <v>126.528678</v>
      </c>
      <c r="Y48">
        <v>0</v>
      </c>
      <c r="Z48">
        <v>12.591665000000001</v>
      </c>
      <c r="AA48">
        <v>0</v>
      </c>
      <c r="AB48">
        <v>0</v>
      </c>
      <c r="AC48">
        <v>0</v>
      </c>
      <c r="AD48">
        <v>0</v>
      </c>
      <c r="AE48">
        <v>15.910332</v>
      </c>
      <c r="AF48">
        <v>8.5678470000000004</v>
      </c>
      <c r="AG48">
        <v>40.833697999999998</v>
      </c>
      <c r="AH48">
        <v>0</v>
      </c>
      <c r="AI48">
        <v>0</v>
      </c>
      <c r="AJ48">
        <v>0</v>
      </c>
      <c r="AK48">
        <v>52.071829000000001</v>
      </c>
      <c r="AL48">
        <v>25.242998</v>
      </c>
      <c r="AM48">
        <v>15.258808</v>
      </c>
      <c r="AN48">
        <v>0.646451</v>
      </c>
      <c r="AO48">
        <v>0</v>
      </c>
      <c r="AP48">
        <v>0.247361</v>
      </c>
      <c r="AQ48">
        <v>0</v>
      </c>
      <c r="AR48">
        <v>34.109183999999999</v>
      </c>
      <c r="AS48">
        <v>29.872184000000001</v>
      </c>
      <c r="AT48">
        <v>19.310005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2111.6587419999996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366.89</v>
      </c>
      <c r="L49">
        <v>347.58</v>
      </c>
      <c r="M49">
        <v>88.825999999999993</v>
      </c>
      <c r="N49">
        <v>114.049688</v>
      </c>
      <c r="O49">
        <v>119.39916100000001</v>
      </c>
      <c r="P49">
        <v>134.503805</v>
      </c>
      <c r="Q49">
        <v>8.0592220000000001</v>
      </c>
      <c r="R49">
        <v>28.004617</v>
      </c>
      <c r="S49">
        <v>14.4825</v>
      </c>
      <c r="T49">
        <v>0</v>
      </c>
      <c r="U49">
        <v>404.32243499999998</v>
      </c>
      <c r="V49">
        <v>17.827570999999999</v>
      </c>
      <c r="W49">
        <v>39.213203</v>
      </c>
      <c r="X49">
        <v>126.528678</v>
      </c>
      <c r="Y49">
        <v>0</v>
      </c>
      <c r="Z49">
        <v>12.591665000000001</v>
      </c>
      <c r="AA49">
        <v>0</v>
      </c>
      <c r="AB49">
        <v>0</v>
      </c>
      <c r="AC49">
        <v>0</v>
      </c>
      <c r="AD49">
        <v>0</v>
      </c>
      <c r="AE49">
        <v>15.910332</v>
      </c>
      <c r="AF49">
        <v>8.5678470000000004</v>
      </c>
      <c r="AG49">
        <v>40.833697999999998</v>
      </c>
      <c r="AH49">
        <v>0</v>
      </c>
      <c r="AI49">
        <v>0</v>
      </c>
      <c r="AJ49">
        <v>0</v>
      </c>
      <c r="AK49">
        <v>52.071829000000001</v>
      </c>
      <c r="AL49">
        <v>25.242998</v>
      </c>
      <c r="AM49">
        <v>15.258808</v>
      </c>
      <c r="AN49">
        <v>0.646451</v>
      </c>
      <c r="AO49">
        <v>0</v>
      </c>
      <c r="AP49">
        <v>0.247361</v>
      </c>
      <c r="AQ49">
        <v>0</v>
      </c>
      <c r="AR49">
        <v>34.109183999999999</v>
      </c>
      <c r="AS49">
        <v>29.872184000000001</v>
      </c>
      <c r="AT49">
        <v>19.310005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2064.3492420000002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366.89</v>
      </c>
      <c r="L50">
        <v>347.58</v>
      </c>
      <c r="M50">
        <v>88.825999999999993</v>
      </c>
      <c r="N50">
        <v>114.049688</v>
      </c>
      <c r="O50">
        <v>119.39916100000001</v>
      </c>
      <c r="P50">
        <v>134.503805</v>
      </c>
      <c r="Q50">
        <v>8.0592220000000001</v>
      </c>
      <c r="R50">
        <v>28.004617</v>
      </c>
      <c r="S50">
        <v>14.4825</v>
      </c>
      <c r="T50">
        <v>0</v>
      </c>
      <c r="U50">
        <v>404.32243499999998</v>
      </c>
      <c r="V50">
        <v>17.827570999999999</v>
      </c>
      <c r="W50">
        <v>39.213203</v>
      </c>
      <c r="X50">
        <v>126.528678</v>
      </c>
      <c r="Y50">
        <v>0</v>
      </c>
      <c r="Z50">
        <v>12.591665000000001</v>
      </c>
      <c r="AA50">
        <v>0</v>
      </c>
      <c r="AB50">
        <v>0</v>
      </c>
      <c r="AC50">
        <v>0</v>
      </c>
      <c r="AD50">
        <v>0</v>
      </c>
      <c r="AE50">
        <v>15.910332</v>
      </c>
      <c r="AF50">
        <v>8.5678470000000004</v>
      </c>
      <c r="AG50">
        <v>40.833697999999998</v>
      </c>
      <c r="AH50">
        <v>0</v>
      </c>
      <c r="AI50">
        <v>0</v>
      </c>
      <c r="AJ50">
        <v>0</v>
      </c>
      <c r="AK50">
        <v>52.071829000000001</v>
      </c>
      <c r="AL50">
        <v>25.242998</v>
      </c>
      <c r="AM50">
        <v>15.258808</v>
      </c>
      <c r="AN50">
        <v>0.646451</v>
      </c>
      <c r="AO50">
        <v>0</v>
      </c>
      <c r="AP50">
        <v>0.247361</v>
      </c>
      <c r="AQ50">
        <v>0</v>
      </c>
      <c r="AR50">
        <v>34.109183999999999</v>
      </c>
      <c r="AS50">
        <v>29.872184000000001</v>
      </c>
      <c r="AT50">
        <v>19.310005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2064.3492420000002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366.89</v>
      </c>
      <c r="L51">
        <v>347.58</v>
      </c>
      <c r="M51">
        <v>88.825999999999993</v>
      </c>
      <c r="N51">
        <v>114.049688</v>
      </c>
      <c r="O51">
        <v>119.39916100000001</v>
      </c>
      <c r="P51">
        <v>134.503805</v>
      </c>
      <c r="Q51">
        <v>7.7212969999999999</v>
      </c>
      <c r="R51">
        <v>23.172000000000001</v>
      </c>
      <c r="S51">
        <v>14.4825</v>
      </c>
      <c r="T51">
        <v>0</v>
      </c>
      <c r="U51">
        <v>404.32243499999998</v>
      </c>
      <c r="V51">
        <v>11.586</v>
      </c>
      <c r="W51">
        <v>39.213203</v>
      </c>
      <c r="X51">
        <v>126.528678</v>
      </c>
      <c r="Y51">
        <v>0</v>
      </c>
      <c r="Z51">
        <v>12.591665000000001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8.5678470000000004</v>
      </c>
      <c r="AG51">
        <v>40.833697999999998</v>
      </c>
      <c r="AH51">
        <v>0</v>
      </c>
      <c r="AI51">
        <v>0</v>
      </c>
      <c r="AJ51">
        <v>0</v>
      </c>
      <c r="AK51">
        <v>52.071829000000001</v>
      </c>
      <c r="AL51">
        <v>25.242998</v>
      </c>
      <c r="AM51">
        <v>15.258808</v>
      </c>
      <c r="AN51">
        <v>0.646451</v>
      </c>
      <c r="AO51">
        <v>0</v>
      </c>
      <c r="AP51">
        <v>0.247361</v>
      </c>
      <c r="AQ51">
        <v>0</v>
      </c>
      <c r="AR51">
        <v>34.109183999999999</v>
      </c>
      <c r="AS51">
        <v>29.872184000000001</v>
      </c>
      <c r="AT51">
        <v>19.310005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2037.0267970000002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366.89</v>
      </c>
      <c r="L52">
        <v>347.58</v>
      </c>
      <c r="M52">
        <v>88.825999999999993</v>
      </c>
      <c r="N52">
        <v>114.049688</v>
      </c>
      <c r="O52">
        <v>119.39916100000001</v>
      </c>
      <c r="P52">
        <v>134.503805</v>
      </c>
      <c r="Q52">
        <v>7.7212969999999999</v>
      </c>
      <c r="R52">
        <v>23.172000000000001</v>
      </c>
      <c r="S52">
        <v>14.4825</v>
      </c>
      <c r="T52">
        <v>0</v>
      </c>
      <c r="U52">
        <v>404.32243499999998</v>
      </c>
      <c r="V52">
        <v>11.586</v>
      </c>
      <c r="W52">
        <v>39.213203</v>
      </c>
      <c r="X52">
        <v>126.528678</v>
      </c>
      <c r="Y52">
        <v>0</v>
      </c>
      <c r="Z52">
        <v>12.591665000000001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8.5678470000000004</v>
      </c>
      <c r="AG52">
        <v>40.833697999999998</v>
      </c>
      <c r="AH52">
        <v>0</v>
      </c>
      <c r="AI52">
        <v>0</v>
      </c>
      <c r="AJ52">
        <v>0</v>
      </c>
      <c r="AK52">
        <v>52.071829000000001</v>
      </c>
      <c r="AL52">
        <v>25.242998</v>
      </c>
      <c r="AM52">
        <v>15.258808</v>
      </c>
      <c r="AN52">
        <v>0.646451</v>
      </c>
      <c r="AO52">
        <v>0</v>
      </c>
      <c r="AP52">
        <v>0.247361</v>
      </c>
      <c r="AQ52">
        <v>0</v>
      </c>
      <c r="AR52">
        <v>34.109183999999999</v>
      </c>
      <c r="AS52">
        <v>29.872184000000001</v>
      </c>
      <c r="AT52">
        <v>19.310005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2037.0267970000002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366.89</v>
      </c>
      <c r="L53">
        <v>348.42964000000001</v>
      </c>
      <c r="M53">
        <v>61.140867</v>
      </c>
      <c r="N53">
        <v>114.049688</v>
      </c>
      <c r="O53">
        <v>119.39916100000001</v>
      </c>
      <c r="P53">
        <v>134.503805</v>
      </c>
      <c r="Q53">
        <v>7.7212969999999999</v>
      </c>
      <c r="R53">
        <v>23.172000000000001</v>
      </c>
      <c r="S53">
        <v>14.4825</v>
      </c>
      <c r="T53">
        <v>0</v>
      </c>
      <c r="U53">
        <v>404.32243499999998</v>
      </c>
      <c r="V53">
        <v>11.586</v>
      </c>
      <c r="W53">
        <v>30.447524999999999</v>
      </c>
      <c r="X53">
        <v>98.483700999999996</v>
      </c>
      <c r="Y53">
        <v>0</v>
      </c>
      <c r="Z53">
        <v>12.591665000000001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8.5678470000000004</v>
      </c>
      <c r="AG53">
        <v>40.833697999999998</v>
      </c>
      <c r="AH53">
        <v>0</v>
      </c>
      <c r="AI53">
        <v>0</v>
      </c>
      <c r="AJ53">
        <v>0</v>
      </c>
      <c r="AK53">
        <v>52.071829000000001</v>
      </c>
      <c r="AL53">
        <v>25.242998</v>
      </c>
      <c r="AM53">
        <v>15.258808</v>
      </c>
      <c r="AN53">
        <v>0.646451</v>
      </c>
      <c r="AO53">
        <v>0</v>
      </c>
      <c r="AP53">
        <v>0.247361</v>
      </c>
      <c r="AQ53">
        <v>0</v>
      </c>
      <c r="AR53">
        <v>39.438744</v>
      </c>
      <c r="AS53">
        <v>29.872184000000001</v>
      </c>
      <c r="AT53">
        <v>19.310005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1978.7102090000001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366.89</v>
      </c>
      <c r="L54">
        <v>348.42964000000001</v>
      </c>
      <c r="M54">
        <v>61.140867</v>
      </c>
      <c r="N54">
        <v>114.049688</v>
      </c>
      <c r="O54">
        <v>119.39916100000001</v>
      </c>
      <c r="P54">
        <v>134.503805</v>
      </c>
      <c r="Q54">
        <v>7.7212969999999999</v>
      </c>
      <c r="R54">
        <v>23.172000000000001</v>
      </c>
      <c r="S54">
        <v>14.4825</v>
      </c>
      <c r="T54">
        <v>0</v>
      </c>
      <c r="U54">
        <v>404.32243499999998</v>
      </c>
      <c r="V54">
        <v>11.586</v>
      </c>
      <c r="W54">
        <v>30.447524999999999</v>
      </c>
      <c r="X54">
        <v>98.383581000000007</v>
      </c>
      <c r="Y54">
        <v>0</v>
      </c>
      <c r="Z54">
        <v>12.591665000000001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8.5678470000000004</v>
      </c>
      <c r="AG54">
        <v>40.833697999999998</v>
      </c>
      <c r="AH54">
        <v>0</v>
      </c>
      <c r="AI54">
        <v>0</v>
      </c>
      <c r="AJ54">
        <v>0</v>
      </c>
      <c r="AK54">
        <v>52.071829000000001</v>
      </c>
      <c r="AL54">
        <v>25.242998</v>
      </c>
      <c r="AM54">
        <v>15.258808</v>
      </c>
      <c r="AN54">
        <v>0.646451</v>
      </c>
      <c r="AO54">
        <v>0</v>
      </c>
      <c r="AP54">
        <v>0.247361</v>
      </c>
      <c r="AQ54">
        <v>0</v>
      </c>
      <c r="AR54">
        <v>39.438744</v>
      </c>
      <c r="AS54">
        <v>29.872184000000001</v>
      </c>
      <c r="AT54">
        <v>19.310005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1978.6100890000002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366.89</v>
      </c>
      <c r="L55">
        <v>348.42964000000001</v>
      </c>
      <c r="M55">
        <v>61.140867</v>
      </c>
      <c r="N55">
        <v>91.575068000000002</v>
      </c>
      <c r="O55">
        <v>119.39916100000001</v>
      </c>
      <c r="P55">
        <v>134.503805</v>
      </c>
      <c r="Q55">
        <v>6.4205750000000004</v>
      </c>
      <c r="R55">
        <v>23.172000000000001</v>
      </c>
      <c r="S55">
        <v>14.4825</v>
      </c>
      <c r="T55">
        <v>0</v>
      </c>
      <c r="U55">
        <v>404.32243499999998</v>
      </c>
      <c r="V55">
        <v>11.586</v>
      </c>
      <c r="W55">
        <v>24.639559999999999</v>
      </c>
      <c r="X55">
        <v>78.823419999999999</v>
      </c>
      <c r="Y55">
        <v>0</v>
      </c>
      <c r="Z55">
        <v>12.591665000000001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8.5678470000000004</v>
      </c>
      <c r="AG55">
        <v>40.833697999999998</v>
      </c>
      <c r="AH55">
        <v>0</v>
      </c>
      <c r="AI55">
        <v>0</v>
      </c>
      <c r="AJ55">
        <v>0</v>
      </c>
      <c r="AK55">
        <v>52.071829000000001</v>
      </c>
      <c r="AL55">
        <v>25.242998</v>
      </c>
      <c r="AM55">
        <v>15.258808</v>
      </c>
      <c r="AN55">
        <v>0.646451</v>
      </c>
      <c r="AO55">
        <v>0</v>
      </c>
      <c r="AP55">
        <v>0.247361</v>
      </c>
      <c r="AQ55">
        <v>0</v>
      </c>
      <c r="AR55">
        <v>34.109183999999999</v>
      </c>
      <c r="AS55">
        <v>29.872184000000001</v>
      </c>
      <c r="AT55">
        <v>19.310005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1924.1370610000001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366.89</v>
      </c>
      <c r="L56">
        <v>348.42964000000001</v>
      </c>
      <c r="M56">
        <v>61.140867</v>
      </c>
      <c r="N56">
        <v>91.575068000000002</v>
      </c>
      <c r="O56">
        <v>87.651179999999997</v>
      </c>
      <c r="P56">
        <v>134.503805</v>
      </c>
      <c r="Q56">
        <v>6.4205750000000004</v>
      </c>
      <c r="R56">
        <v>23.172000000000001</v>
      </c>
      <c r="S56">
        <v>14.4825</v>
      </c>
      <c r="T56">
        <v>0</v>
      </c>
      <c r="U56">
        <v>404.32243499999998</v>
      </c>
      <c r="V56">
        <v>11.586</v>
      </c>
      <c r="W56">
        <v>24.639559999999999</v>
      </c>
      <c r="X56">
        <v>78.823419999999999</v>
      </c>
      <c r="Y56">
        <v>0</v>
      </c>
      <c r="Z56">
        <v>12.591665000000001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8.5678470000000004</v>
      </c>
      <c r="AG56">
        <v>40.833697999999998</v>
      </c>
      <c r="AH56">
        <v>0</v>
      </c>
      <c r="AI56">
        <v>0</v>
      </c>
      <c r="AJ56">
        <v>0</v>
      </c>
      <c r="AK56">
        <v>52.071829000000001</v>
      </c>
      <c r="AL56">
        <v>25.242998</v>
      </c>
      <c r="AM56">
        <v>15.258808</v>
      </c>
      <c r="AN56">
        <v>0.646451</v>
      </c>
      <c r="AO56">
        <v>0</v>
      </c>
      <c r="AP56">
        <v>0.247361</v>
      </c>
      <c r="AQ56">
        <v>0</v>
      </c>
      <c r="AR56">
        <v>34.109183999999999</v>
      </c>
      <c r="AS56">
        <v>29.872184000000001</v>
      </c>
      <c r="AT56">
        <v>19.310005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1892.3890799999999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366.89</v>
      </c>
      <c r="L57">
        <v>348.42964000000001</v>
      </c>
      <c r="M57">
        <v>61.140867</v>
      </c>
      <c r="N57">
        <v>91.575068000000002</v>
      </c>
      <c r="O57">
        <v>87.651179999999997</v>
      </c>
      <c r="P57">
        <v>134.503805</v>
      </c>
      <c r="Q57">
        <v>6.4205750000000004</v>
      </c>
      <c r="R57">
        <v>23.172000000000001</v>
      </c>
      <c r="S57">
        <v>14.4825</v>
      </c>
      <c r="T57">
        <v>0</v>
      </c>
      <c r="U57">
        <v>404.32243499999998</v>
      </c>
      <c r="V57">
        <v>11.586</v>
      </c>
      <c r="W57">
        <v>24.639559999999999</v>
      </c>
      <c r="X57">
        <v>78.823419999999999</v>
      </c>
      <c r="Y57">
        <v>0</v>
      </c>
      <c r="Z57">
        <v>12.591665000000001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8.5678470000000004</v>
      </c>
      <c r="AG57">
        <v>40.833697999999998</v>
      </c>
      <c r="AH57">
        <v>0</v>
      </c>
      <c r="AI57">
        <v>0</v>
      </c>
      <c r="AJ57">
        <v>0</v>
      </c>
      <c r="AK57">
        <v>52.071829000000001</v>
      </c>
      <c r="AL57">
        <v>25.242998</v>
      </c>
      <c r="AM57">
        <v>15.258808</v>
      </c>
      <c r="AN57">
        <v>0.646451</v>
      </c>
      <c r="AO57">
        <v>0</v>
      </c>
      <c r="AP57">
        <v>0.247361</v>
      </c>
      <c r="AQ57">
        <v>0</v>
      </c>
      <c r="AR57">
        <v>34.109183999999999</v>
      </c>
      <c r="AS57">
        <v>29.872184000000001</v>
      </c>
      <c r="AT57">
        <v>19.310005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1892.3890799999999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366.89</v>
      </c>
      <c r="L58">
        <v>348.42964000000001</v>
      </c>
      <c r="M58">
        <v>61.140867</v>
      </c>
      <c r="N58">
        <v>91.575068000000002</v>
      </c>
      <c r="O58">
        <v>87.651179999999997</v>
      </c>
      <c r="P58">
        <v>134.503805</v>
      </c>
      <c r="Q58">
        <v>6.4205750000000004</v>
      </c>
      <c r="R58">
        <v>23.172000000000001</v>
      </c>
      <c r="S58">
        <v>14.4825</v>
      </c>
      <c r="T58">
        <v>0</v>
      </c>
      <c r="U58">
        <v>404.32243499999998</v>
      </c>
      <c r="V58">
        <v>11.586</v>
      </c>
      <c r="W58">
        <v>24.639559999999999</v>
      </c>
      <c r="X58">
        <v>78.823419999999999</v>
      </c>
      <c r="Y58">
        <v>0</v>
      </c>
      <c r="Z58">
        <v>12.591665000000001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8.5678470000000004</v>
      </c>
      <c r="AG58">
        <v>40.833697999999998</v>
      </c>
      <c r="AH58">
        <v>0</v>
      </c>
      <c r="AI58">
        <v>0</v>
      </c>
      <c r="AJ58">
        <v>0</v>
      </c>
      <c r="AK58">
        <v>52.071829000000001</v>
      </c>
      <c r="AL58">
        <v>25.242998</v>
      </c>
      <c r="AM58">
        <v>15.258808</v>
      </c>
      <c r="AN58">
        <v>0.646451</v>
      </c>
      <c r="AO58">
        <v>0</v>
      </c>
      <c r="AP58">
        <v>0.247361</v>
      </c>
      <c r="AQ58">
        <v>0</v>
      </c>
      <c r="AR58">
        <v>34.109183999999999</v>
      </c>
      <c r="AS58">
        <v>29.872184000000001</v>
      </c>
      <c r="AT58">
        <v>19.310005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1892.3890799999999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361.09699999999998</v>
      </c>
      <c r="L59">
        <v>348.42964000000001</v>
      </c>
      <c r="M59">
        <v>61.140867</v>
      </c>
      <c r="N59">
        <v>91.575068000000002</v>
      </c>
      <c r="O59">
        <v>87.651179999999997</v>
      </c>
      <c r="P59">
        <v>122.601411</v>
      </c>
      <c r="Q59">
        <v>6.4205750000000004</v>
      </c>
      <c r="R59">
        <v>23.172000000000001</v>
      </c>
      <c r="S59">
        <v>14.4825</v>
      </c>
      <c r="T59">
        <v>0</v>
      </c>
      <c r="U59">
        <v>404.32243499999998</v>
      </c>
      <c r="V59">
        <v>11.586</v>
      </c>
      <c r="W59">
        <v>24.639559999999999</v>
      </c>
      <c r="X59">
        <v>78.881349999999998</v>
      </c>
      <c r="Y59">
        <v>0</v>
      </c>
      <c r="Z59">
        <v>6.2958319999999999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8.5678470000000004</v>
      </c>
      <c r="AG59">
        <v>40.833697999999998</v>
      </c>
      <c r="AH59">
        <v>0</v>
      </c>
      <c r="AI59">
        <v>0</v>
      </c>
      <c r="AJ59">
        <v>0</v>
      </c>
      <c r="AK59">
        <v>52.071829000000001</v>
      </c>
      <c r="AL59">
        <v>25.242998</v>
      </c>
      <c r="AM59">
        <v>15.258808</v>
      </c>
      <c r="AN59">
        <v>0.646451</v>
      </c>
      <c r="AO59">
        <v>0</v>
      </c>
      <c r="AP59">
        <v>0.247361</v>
      </c>
      <c r="AQ59">
        <v>11.617862000000001</v>
      </c>
      <c r="AR59">
        <v>34.109183999999999</v>
      </c>
      <c r="AS59">
        <v>29.872184000000001</v>
      </c>
      <c r="AT59">
        <v>19.310005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1880.0736450000004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361.09699999999998</v>
      </c>
      <c r="L60">
        <v>348.42964000000001</v>
      </c>
      <c r="M60">
        <v>61.140867</v>
      </c>
      <c r="N60">
        <v>91.575068000000002</v>
      </c>
      <c r="O60">
        <v>87.651179999999997</v>
      </c>
      <c r="P60">
        <v>122.601411</v>
      </c>
      <c r="Q60">
        <v>6.4205750000000004</v>
      </c>
      <c r="R60">
        <v>23.172000000000001</v>
      </c>
      <c r="S60">
        <v>14.4825</v>
      </c>
      <c r="T60">
        <v>0</v>
      </c>
      <c r="U60">
        <v>404.32243499999998</v>
      </c>
      <c r="V60">
        <v>11.586</v>
      </c>
      <c r="W60">
        <v>24.639559999999999</v>
      </c>
      <c r="X60">
        <v>78.881349999999998</v>
      </c>
      <c r="Y60">
        <v>0</v>
      </c>
      <c r="Z60">
        <v>6.2958319999999999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8.5678470000000004</v>
      </c>
      <c r="AG60">
        <v>40.833697999999998</v>
      </c>
      <c r="AH60">
        <v>0</v>
      </c>
      <c r="AI60">
        <v>0</v>
      </c>
      <c r="AJ60">
        <v>0</v>
      </c>
      <c r="AK60">
        <v>52.071829000000001</v>
      </c>
      <c r="AL60">
        <v>25.242998</v>
      </c>
      <c r="AM60">
        <v>15.258808</v>
      </c>
      <c r="AN60">
        <v>0.646451</v>
      </c>
      <c r="AO60">
        <v>0</v>
      </c>
      <c r="AP60">
        <v>0.247361</v>
      </c>
      <c r="AQ60">
        <v>11.617862000000001</v>
      </c>
      <c r="AR60">
        <v>34.109183999999999</v>
      </c>
      <c r="AS60">
        <v>29.872184000000001</v>
      </c>
      <c r="AT60">
        <v>19.310005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1880.0736450000004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361.09699999999998</v>
      </c>
      <c r="L61">
        <v>348.42964000000001</v>
      </c>
      <c r="M61">
        <v>61.140867</v>
      </c>
      <c r="N61">
        <v>78.545646000000005</v>
      </c>
      <c r="O61">
        <v>65.760204999999999</v>
      </c>
      <c r="P61">
        <v>122.601411</v>
      </c>
      <c r="Q61">
        <v>6.4205750000000004</v>
      </c>
      <c r="R61">
        <v>23.172000000000001</v>
      </c>
      <c r="S61">
        <v>14.4825</v>
      </c>
      <c r="T61">
        <v>0</v>
      </c>
      <c r="U61">
        <v>404.32243499999998</v>
      </c>
      <c r="V61">
        <v>11.586</v>
      </c>
      <c r="W61">
        <v>24.639559999999999</v>
      </c>
      <c r="X61">
        <v>78.881349999999998</v>
      </c>
      <c r="Y61">
        <v>0</v>
      </c>
      <c r="Z61">
        <v>6.2958319999999999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8.5678470000000004</v>
      </c>
      <c r="AG61">
        <v>40.833697999999998</v>
      </c>
      <c r="AH61">
        <v>0</v>
      </c>
      <c r="AI61">
        <v>0</v>
      </c>
      <c r="AJ61">
        <v>0</v>
      </c>
      <c r="AK61">
        <v>52.071829000000001</v>
      </c>
      <c r="AL61">
        <v>25.242998</v>
      </c>
      <c r="AM61">
        <v>15.258808</v>
      </c>
      <c r="AN61">
        <v>0.646451</v>
      </c>
      <c r="AO61">
        <v>0</v>
      </c>
      <c r="AP61">
        <v>0.247361</v>
      </c>
      <c r="AQ61">
        <v>23.235723</v>
      </c>
      <c r="AR61">
        <v>34.109183999999999</v>
      </c>
      <c r="AS61">
        <v>29.872184000000001</v>
      </c>
      <c r="AT61">
        <v>19.310005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1856.7711090000005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361.09699999999998</v>
      </c>
      <c r="L62">
        <v>348.42964000000001</v>
      </c>
      <c r="M62">
        <v>61.140867</v>
      </c>
      <c r="N62">
        <v>78.545646000000005</v>
      </c>
      <c r="O62">
        <v>65.760204999999999</v>
      </c>
      <c r="P62">
        <v>122.601411</v>
      </c>
      <c r="Q62">
        <v>6.4205750000000004</v>
      </c>
      <c r="R62">
        <v>23.172000000000001</v>
      </c>
      <c r="S62">
        <v>14.4825</v>
      </c>
      <c r="T62">
        <v>0</v>
      </c>
      <c r="U62">
        <v>404.32243499999998</v>
      </c>
      <c r="V62">
        <v>11.586</v>
      </c>
      <c r="W62">
        <v>24.639559999999999</v>
      </c>
      <c r="X62">
        <v>78.881349999999998</v>
      </c>
      <c r="Y62">
        <v>0</v>
      </c>
      <c r="Z62">
        <v>6.2958319999999999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8.5678470000000004</v>
      </c>
      <c r="AG62">
        <v>40.833697999999998</v>
      </c>
      <c r="AH62">
        <v>0</v>
      </c>
      <c r="AI62">
        <v>0</v>
      </c>
      <c r="AJ62">
        <v>0</v>
      </c>
      <c r="AK62">
        <v>52.071829000000001</v>
      </c>
      <c r="AL62">
        <v>25.242998</v>
      </c>
      <c r="AM62">
        <v>15.258808</v>
      </c>
      <c r="AN62">
        <v>0.646451</v>
      </c>
      <c r="AO62">
        <v>0</v>
      </c>
      <c r="AP62">
        <v>0.247361</v>
      </c>
      <c r="AQ62">
        <v>23.235723</v>
      </c>
      <c r="AR62">
        <v>34.109183999999999</v>
      </c>
      <c r="AS62">
        <v>29.872184000000001</v>
      </c>
      <c r="AT62">
        <v>19.310005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1856.7711090000005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361.09699999999998</v>
      </c>
      <c r="L63">
        <v>348.42964000000001</v>
      </c>
      <c r="M63">
        <v>61.140867</v>
      </c>
      <c r="N63">
        <v>78.545646000000005</v>
      </c>
      <c r="O63">
        <v>65.760204999999999</v>
      </c>
      <c r="P63">
        <v>122.601411</v>
      </c>
      <c r="Q63">
        <v>6.4205750000000004</v>
      </c>
      <c r="R63">
        <v>23.172000000000001</v>
      </c>
      <c r="S63">
        <v>14.4825</v>
      </c>
      <c r="T63">
        <v>0</v>
      </c>
      <c r="U63">
        <v>404.32243499999998</v>
      </c>
      <c r="V63">
        <v>11.586</v>
      </c>
      <c r="W63">
        <v>24.639559999999999</v>
      </c>
      <c r="X63">
        <v>78.881349999999998</v>
      </c>
      <c r="Y63">
        <v>0</v>
      </c>
      <c r="Z63">
        <v>6.2958319999999999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8.5678470000000004</v>
      </c>
      <c r="AG63">
        <v>40.833697999999998</v>
      </c>
      <c r="AH63">
        <v>18.286570000000001</v>
      </c>
      <c r="AI63">
        <v>0</v>
      </c>
      <c r="AJ63">
        <v>0</v>
      </c>
      <c r="AK63">
        <v>52.071829000000001</v>
      </c>
      <c r="AL63">
        <v>38.705930000000002</v>
      </c>
      <c r="AM63">
        <v>15.258808</v>
      </c>
      <c r="AN63">
        <v>0.646451</v>
      </c>
      <c r="AO63">
        <v>0</v>
      </c>
      <c r="AP63">
        <v>0.247361</v>
      </c>
      <c r="AQ63">
        <v>23.235723</v>
      </c>
      <c r="AR63">
        <v>34.109183999999999</v>
      </c>
      <c r="AS63">
        <v>29.872184000000001</v>
      </c>
      <c r="AT63">
        <v>19.310005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1888.5206110000006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361.09699999999998</v>
      </c>
      <c r="L64">
        <v>348.42964000000001</v>
      </c>
      <c r="M64">
        <v>61.140867</v>
      </c>
      <c r="N64">
        <v>78.545646000000005</v>
      </c>
      <c r="O64">
        <v>65.760204999999999</v>
      </c>
      <c r="P64">
        <v>122.601411</v>
      </c>
      <c r="Q64">
        <v>6.4205750000000004</v>
      </c>
      <c r="R64">
        <v>23.172000000000001</v>
      </c>
      <c r="S64">
        <v>14.4825</v>
      </c>
      <c r="T64">
        <v>0</v>
      </c>
      <c r="U64">
        <v>404.32243499999998</v>
      </c>
      <c r="V64">
        <v>11.586</v>
      </c>
      <c r="W64">
        <v>24.639559999999999</v>
      </c>
      <c r="X64">
        <v>78.881349999999998</v>
      </c>
      <c r="Y64">
        <v>0</v>
      </c>
      <c r="Z64">
        <v>6.2958319999999999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8.5678470000000004</v>
      </c>
      <c r="AG64">
        <v>40.833697999999998</v>
      </c>
      <c r="AH64">
        <v>38.401797000000002</v>
      </c>
      <c r="AI64">
        <v>0</v>
      </c>
      <c r="AJ64">
        <v>0</v>
      </c>
      <c r="AK64">
        <v>52.071829000000001</v>
      </c>
      <c r="AL64">
        <v>38.705930000000002</v>
      </c>
      <c r="AM64">
        <v>15.258808</v>
      </c>
      <c r="AN64">
        <v>0.646451</v>
      </c>
      <c r="AO64">
        <v>0</v>
      </c>
      <c r="AP64">
        <v>0.247361</v>
      </c>
      <c r="AQ64">
        <v>23.235723</v>
      </c>
      <c r="AR64">
        <v>34.109183999999999</v>
      </c>
      <c r="AS64">
        <v>29.872184000000001</v>
      </c>
      <c r="AT64">
        <v>19.310005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1908.6358380000006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361.09699999999998</v>
      </c>
      <c r="L65">
        <v>348.42964000000001</v>
      </c>
      <c r="M65">
        <v>61.140867</v>
      </c>
      <c r="N65">
        <v>114.049688</v>
      </c>
      <c r="O65">
        <v>119.39916100000001</v>
      </c>
      <c r="P65">
        <v>134.503805</v>
      </c>
      <c r="Q65">
        <v>6.4205750000000004</v>
      </c>
      <c r="R65">
        <v>23.172000000000001</v>
      </c>
      <c r="S65">
        <v>14.4825</v>
      </c>
      <c r="T65">
        <v>0</v>
      </c>
      <c r="U65">
        <v>404.32243499999998</v>
      </c>
      <c r="V65">
        <v>11.586</v>
      </c>
      <c r="W65">
        <v>24.639559999999999</v>
      </c>
      <c r="X65">
        <v>78.881349999999998</v>
      </c>
      <c r="Y65">
        <v>0</v>
      </c>
      <c r="Z65">
        <v>6.2958319999999999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8.5678470000000004</v>
      </c>
      <c r="AG65">
        <v>40.833697999999998</v>
      </c>
      <c r="AH65">
        <v>58.517023999999999</v>
      </c>
      <c r="AI65">
        <v>0</v>
      </c>
      <c r="AJ65">
        <v>0</v>
      </c>
      <c r="AK65">
        <v>52.071829000000001</v>
      </c>
      <c r="AL65">
        <v>38.705930000000002</v>
      </c>
      <c r="AM65">
        <v>15.258808</v>
      </c>
      <c r="AN65">
        <v>0.646451</v>
      </c>
      <c r="AO65">
        <v>0</v>
      </c>
      <c r="AP65">
        <v>0.247361</v>
      </c>
      <c r="AQ65">
        <v>23.235723</v>
      </c>
      <c r="AR65">
        <v>34.109183999999999</v>
      </c>
      <c r="AS65">
        <v>29.872184000000001</v>
      </c>
      <c r="AT65">
        <v>19.310005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2029.7964570000006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361.09699999999998</v>
      </c>
      <c r="L66">
        <v>348.42964000000001</v>
      </c>
      <c r="M66">
        <v>61.140867</v>
      </c>
      <c r="N66">
        <v>114.049688</v>
      </c>
      <c r="O66">
        <v>119.39916100000001</v>
      </c>
      <c r="P66">
        <v>134.503805</v>
      </c>
      <c r="Q66">
        <v>6.4205750000000004</v>
      </c>
      <c r="R66">
        <v>23.172000000000001</v>
      </c>
      <c r="S66">
        <v>14.4825</v>
      </c>
      <c r="T66">
        <v>0</v>
      </c>
      <c r="U66">
        <v>404.32243499999998</v>
      </c>
      <c r="V66">
        <v>11.586</v>
      </c>
      <c r="W66">
        <v>24.639559999999999</v>
      </c>
      <c r="X66">
        <v>78.881349999999998</v>
      </c>
      <c r="Y66">
        <v>0</v>
      </c>
      <c r="Z66">
        <v>6.2958319999999999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8.5678470000000004</v>
      </c>
      <c r="AG66">
        <v>40.833697999999998</v>
      </c>
      <c r="AH66">
        <v>58.517023999999999</v>
      </c>
      <c r="AI66">
        <v>0</v>
      </c>
      <c r="AJ66">
        <v>0</v>
      </c>
      <c r="AK66">
        <v>52.071829000000001</v>
      </c>
      <c r="AL66">
        <v>38.705930000000002</v>
      </c>
      <c r="AM66">
        <v>15.258808</v>
      </c>
      <c r="AN66">
        <v>0.646451</v>
      </c>
      <c r="AO66">
        <v>0</v>
      </c>
      <c r="AP66">
        <v>0.247361</v>
      </c>
      <c r="AQ66">
        <v>23.235723</v>
      </c>
      <c r="AR66">
        <v>34.109183999999999</v>
      </c>
      <c r="AS66">
        <v>29.872184000000001</v>
      </c>
      <c r="AT66">
        <v>19.310005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2029.7964570000006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361.09699999999998</v>
      </c>
      <c r="L67">
        <v>348.42964000000001</v>
      </c>
      <c r="M67">
        <v>61.140867</v>
      </c>
      <c r="N67">
        <v>114.049688</v>
      </c>
      <c r="O67">
        <v>119.39916100000001</v>
      </c>
      <c r="P67">
        <v>134.503805</v>
      </c>
      <c r="Q67">
        <v>6.4205750000000004</v>
      </c>
      <c r="R67">
        <v>23.172000000000001</v>
      </c>
      <c r="S67">
        <v>14.4825</v>
      </c>
      <c r="T67">
        <v>0</v>
      </c>
      <c r="U67">
        <v>404.32243499999998</v>
      </c>
      <c r="V67">
        <v>11.586</v>
      </c>
      <c r="W67">
        <v>24.639559999999999</v>
      </c>
      <c r="X67">
        <v>78.881349999999998</v>
      </c>
      <c r="Y67">
        <v>0</v>
      </c>
      <c r="Z67">
        <v>6.2958319999999999</v>
      </c>
      <c r="AA67">
        <v>13.564657</v>
      </c>
      <c r="AB67">
        <v>0</v>
      </c>
      <c r="AC67">
        <v>0</v>
      </c>
      <c r="AD67">
        <v>0</v>
      </c>
      <c r="AE67">
        <v>0</v>
      </c>
      <c r="AF67">
        <v>8.5678470000000004</v>
      </c>
      <c r="AG67">
        <v>40.833697999999998</v>
      </c>
      <c r="AH67">
        <v>58.517023999999999</v>
      </c>
      <c r="AI67">
        <v>0</v>
      </c>
      <c r="AJ67">
        <v>0</v>
      </c>
      <c r="AK67">
        <v>52.071829000000001</v>
      </c>
      <c r="AL67">
        <v>38.705930000000002</v>
      </c>
      <c r="AM67">
        <v>15.258808</v>
      </c>
      <c r="AN67">
        <v>0.646451</v>
      </c>
      <c r="AO67">
        <v>0</v>
      </c>
      <c r="AP67">
        <v>1.2368060000000001</v>
      </c>
      <c r="AQ67">
        <v>23.235723</v>
      </c>
      <c r="AR67">
        <v>34.109183999999999</v>
      </c>
      <c r="AS67">
        <v>29.872184000000001</v>
      </c>
      <c r="AT67">
        <v>19.310005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2044.3505590000004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361.09699999999998</v>
      </c>
      <c r="L68">
        <v>348.42964000000001</v>
      </c>
      <c r="M68">
        <v>88.825999999999993</v>
      </c>
      <c r="N68">
        <v>114.049688</v>
      </c>
      <c r="O68">
        <v>119.39916100000001</v>
      </c>
      <c r="P68">
        <v>134.503805</v>
      </c>
      <c r="Q68">
        <v>6.4205750000000004</v>
      </c>
      <c r="R68">
        <v>23.172000000000001</v>
      </c>
      <c r="S68">
        <v>14.4825</v>
      </c>
      <c r="T68">
        <v>0</v>
      </c>
      <c r="U68">
        <v>404.32243499999998</v>
      </c>
      <c r="V68">
        <v>11.586</v>
      </c>
      <c r="W68">
        <v>24.639559999999999</v>
      </c>
      <c r="X68">
        <v>78.881349999999998</v>
      </c>
      <c r="Y68">
        <v>0</v>
      </c>
      <c r="Z68">
        <v>6.2958319999999999</v>
      </c>
      <c r="AA68">
        <v>13.564657</v>
      </c>
      <c r="AB68">
        <v>0</v>
      </c>
      <c r="AC68">
        <v>0</v>
      </c>
      <c r="AD68">
        <v>0</v>
      </c>
      <c r="AE68">
        <v>15.910332</v>
      </c>
      <c r="AF68">
        <v>8.5678470000000004</v>
      </c>
      <c r="AG68">
        <v>40.833697999999998</v>
      </c>
      <c r="AH68">
        <v>58.517023999999999</v>
      </c>
      <c r="AI68">
        <v>0</v>
      </c>
      <c r="AJ68">
        <v>0</v>
      </c>
      <c r="AK68">
        <v>52.071829000000001</v>
      </c>
      <c r="AL68">
        <v>38.705930000000002</v>
      </c>
      <c r="AM68">
        <v>15.258808</v>
      </c>
      <c r="AN68">
        <v>0.646451</v>
      </c>
      <c r="AO68">
        <v>0</v>
      </c>
      <c r="AP68">
        <v>1.2368060000000001</v>
      </c>
      <c r="AQ68">
        <v>23.235723</v>
      </c>
      <c r="AR68">
        <v>34.109183999999999</v>
      </c>
      <c r="AS68">
        <v>29.872184000000001</v>
      </c>
      <c r="AT68">
        <v>19.310005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2087.9460239999999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361.09699999999998</v>
      </c>
      <c r="L69">
        <v>348.42964000000001</v>
      </c>
      <c r="M69">
        <v>88.825999999999993</v>
      </c>
      <c r="N69">
        <v>114.049688</v>
      </c>
      <c r="O69">
        <v>119.39916100000001</v>
      </c>
      <c r="P69">
        <v>134.503805</v>
      </c>
      <c r="Q69">
        <v>6.4205750000000004</v>
      </c>
      <c r="R69">
        <v>23.172000000000001</v>
      </c>
      <c r="S69">
        <v>14.4825</v>
      </c>
      <c r="T69">
        <v>0</v>
      </c>
      <c r="U69">
        <v>404.32243499999998</v>
      </c>
      <c r="V69">
        <v>11.586</v>
      </c>
      <c r="W69">
        <v>33.192827999999999</v>
      </c>
      <c r="X69">
        <v>108.38703</v>
      </c>
      <c r="Y69">
        <v>0</v>
      </c>
      <c r="Z69">
        <v>1.0620499999999999</v>
      </c>
      <c r="AA69">
        <v>13.564657</v>
      </c>
      <c r="AB69">
        <v>0</v>
      </c>
      <c r="AC69">
        <v>0</v>
      </c>
      <c r="AD69">
        <v>0</v>
      </c>
      <c r="AE69">
        <v>15.910332</v>
      </c>
      <c r="AF69">
        <v>8.5678470000000004</v>
      </c>
      <c r="AG69">
        <v>40.833697999999998</v>
      </c>
      <c r="AH69">
        <v>58.517023999999999</v>
      </c>
      <c r="AI69">
        <v>0</v>
      </c>
      <c r="AJ69">
        <v>0</v>
      </c>
      <c r="AK69">
        <v>52.071829000000001</v>
      </c>
      <c r="AL69">
        <v>25.242998</v>
      </c>
      <c r="AM69">
        <v>15.258808</v>
      </c>
      <c r="AN69">
        <v>0.646451</v>
      </c>
      <c r="AO69">
        <v>0</v>
      </c>
      <c r="AP69">
        <v>1.2368060000000001</v>
      </c>
      <c r="AQ69">
        <v>34.853583999999998</v>
      </c>
      <c r="AR69">
        <v>34.109183999999999</v>
      </c>
      <c r="AS69">
        <v>29.872184000000001</v>
      </c>
      <c r="AT69">
        <v>19.310005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2118.9261189999997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361.09699999999998</v>
      </c>
      <c r="L70">
        <v>348.42964000000001</v>
      </c>
      <c r="M70">
        <v>88.825999999999993</v>
      </c>
      <c r="N70">
        <v>114.049688</v>
      </c>
      <c r="O70">
        <v>119.39916100000001</v>
      </c>
      <c r="P70">
        <v>134.503805</v>
      </c>
      <c r="Q70">
        <v>6.4205750000000004</v>
      </c>
      <c r="R70">
        <v>23.172000000000001</v>
      </c>
      <c r="S70">
        <v>14.4825</v>
      </c>
      <c r="T70">
        <v>0</v>
      </c>
      <c r="U70">
        <v>404.32243499999998</v>
      </c>
      <c r="V70">
        <v>15.548990999999999</v>
      </c>
      <c r="W70">
        <v>33.192827999999999</v>
      </c>
      <c r="X70">
        <v>108.38703</v>
      </c>
      <c r="Y70">
        <v>0</v>
      </c>
      <c r="Z70">
        <v>1.0620499999999999</v>
      </c>
      <c r="AA70">
        <v>13.564657</v>
      </c>
      <c r="AB70">
        <v>0</v>
      </c>
      <c r="AC70">
        <v>0</v>
      </c>
      <c r="AD70">
        <v>0</v>
      </c>
      <c r="AE70">
        <v>15.910332</v>
      </c>
      <c r="AF70">
        <v>8.5678470000000004</v>
      </c>
      <c r="AG70">
        <v>40.833697999999998</v>
      </c>
      <c r="AH70">
        <v>58.517023999999999</v>
      </c>
      <c r="AI70">
        <v>0</v>
      </c>
      <c r="AJ70">
        <v>0</v>
      </c>
      <c r="AK70">
        <v>52.071829000000001</v>
      </c>
      <c r="AL70">
        <v>25.242998</v>
      </c>
      <c r="AM70">
        <v>15.258808</v>
      </c>
      <c r="AN70">
        <v>0.646451</v>
      </c>
      <c r="AO70">
        <v>0</v>
      </c>
      <c r="AP70">
        <v>1.2368060000000001</v>
      </c>
      <c r="AQ70">
        <v>34.853583999999998</v>
      </c>
      <c r="AR70">
        <v>34.109183999999999</v>
      </c>
      <c r="AS70">
        <v>29.872184000000001</v>
      </c>
      <c r="AT70">
        <v>19.310005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2122.8891099999996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361.09699999999998</v>
      </c>
      <c r="L71">
        <v>351.73647799999998</v>
      </c>
      <c r="M71">
        <v>88.825999999999993</v>
      </c>
      <c r="N71">
        <v>114.049688</v>
      </c>
      <c r="O71">
        <v>119.39916100000001</v>
      </c>
      <c r="P71">
        <v>134.503805</v>
      </c>
      <c r="Q71">
        <v>8.4883860000000002</v>
      </c>
      <c r="R71">
        <v>31.492388999999999</v>
      </c>
      <c r="S71">
        <v>18.914628</v>
      </c>
      <c r="T71">
        <v>0</v>
      </c>
      <c r="U71">
        <v>404.32243499999998</v>
      </c>
      <c r="V71">
        <v>17.364826000000001</v>
      </c>
      <c r="W71">
        <v>39.213203</v>
      </c>
      <c r="X71">
        <v>110.94222600000001</v>
      </c>
      <c r="Y71">
        <v>0</v>
      </c>
      <c r="Z71">
        <v>1.0620499999999999</v>
      </c>
      <c r="AA71">
        <v>27.129314000000001</v>
      </c>
      <c r="AB71">
        <v>0</v>
      </c>
      <c r="AC71">
        <v>0</v>
      </c>
      <c r="AD71">
        <v>0</v>
      </c>
      <c r="AE71">
        <v>15.910332</v>
      </c>
      <c r="AF71">
        <v>8.5678470000000004</v>
      </c>
      <c r="AG71">
        <v>40.833697999999998</v>
      </c>
      <c r="AH71">
        <v>58.517023999999999</v>
      </c>
      <c r="AI71">
        <v>0</v>
      </c>
      <c r="AJ71">
        <v>0</v>
      </c>
      <c r="AK71">
        <v>52.071829000000001</v>
      </c>
      <c r="AL71">
        <v>25.242998</v>
      </c>
      <c r="AM71">
        <v>15.258808</v>
      </c>
      <c r="AN71">
        <v>0.646451</v>
      </c>
      <c r="AO71">
        <v>0</v>
      </c>
      <c r="AP71">
        <v>1.2368060000000001</v>
      </c>
      <c r="AQ71">
        <v>46.471446</v>
      </c>
      <c r="AR71">
        <v>34.109183999999999</v>
      </c>
      <c r="AS71">
        <v>29.872184000000001</v>
      </c>
      <c r="AT71">
        <v>19.310005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2176.5902009999995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361.09699999999998</v>
      </c>
      <c r="L72">
        <v>351.73647799999998</v>
      </c>
      <c r="M72">
        <v>88.825999999999993</v>
      </c>
      <c r="N72">
        <v>114.049688</v>
      </c>
      <c r="O72">
        <v>119.39916100000001</v>
      </c>
      <c r="P72">
        <v>134.503805</v>
      </c>
      <c r="Q72">
        <v>8.4883860000000002</v>
      </c>
      <c r="R72">
        <v>31.492388999999999</v>
      </c>
      <c r="S72">
        <v>18.914628</v>
      </c>
      <c r="T72">
        <v>0</v>
      </c>
      <c r="U72">
        <v>404.32243499999998</v>
      </c>
      <c r="V72">
        <v>17.827570999999999</v>
      </c>
      <c r="W72">
        <v>39.213203</v>
      </c>
      <c r="X72">
        <v>110.94222600000001</v>
      </c>
      <c r="Y72">
        <v>0</v>
      </c>
      <c r="Z72">
        <v>1.0620499999999999</v>
      </c>
      <c r="AA72">
        <v>27.129314000000001</v>
      </c>
      <c r="AB72">
        <v>12.612712999999999</v>
      </c>
      <c r="AC72">
        <v>9.3439549999999993</v>
      </c>
      <c r="AD72">
        <v>0</v>
      </c>
      <c r="AE72">
        <v>31.820663</v>
      </c>
      <c r="AF72">
        <v>16.183710999999999</v>
      </c>
      <c r="AG72">
        <v>40.833697999999998</v>
      </c>
      <c r="AH72">
        <v>58.517023999999999</v>
      </c>
      <c r="AI72">
        <v>0</v>
      </c>
      <c r="AJ72">
        <v>0</v>
      </c>
      <c r="AK72">
        <v>52.071829000000001</v>
      </c>
      <c r="AL72">
        <v>25.242998</v>
      </c>
      <c r="AM72">
        <v>15.258808</v>
      </c>
      <c r="AN72">
        <v>0.646451</v>
      </c>
      <c r="AO72">
        <v>0</v>
      </c>
      <c r="AP72">
        <v>1.2368060000000001</v>
      </c>
      <c r="AQ72">
        <v>46.471446</v>
      </c>
      <c r="AR72">
        <v>34.109183999999999</v>
      </c>
      <c r="AS72">
        <v>29.872184000000001</v>
      </c>
      <c r="AT72">
        <v>19.310005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2222.535809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361.09699999999998</v>
      </c>
      <c r="L73">
        <v>351.73647799999998</v>
      </c>
      <c r="M73">
        <v>88.825999999999993</v>
      </c>
      <c r="N73">
        <v>114.049688</v>
      </c>
      <c r="O73">
        <v>119.39916100000001</v>
      </c>
      <c r="P73">
        <v>134.503805</v>
      </c>
      <c r="Q73">
        <v>8.4883860000000002</v>
      </c>
      <c r="R73">
        <v>31.492388999999999</v>
      </c>
      <c r="S73">
        <v>18.914628</v>
      </c>
      <c r="T73">
        <v>0</v>
      </c>
      <c r="U73">
        <v>404.32243499999998</v>
      </c>
      <c r="V73">
        <v>15.066241</v>
      </c>
      <c r="W73">
        <v>39.213203</v>
      </c>
      <c r="X73">
        <v>110.94222600000001</v>
      </c>
      <c r="Y73">
        <v>0</v>
      </c>
      <c r="Z73">
        <v>6.2958319999999999</v>
      </c>
      <c r="AA73">
        <v>40.693970999999998</v>
      </c>
      <c r="AB73">
        <v>25.431346999999999</v>
      </c>
      <c r="AC73">
        <v>18.687909000000001</v>
      </c>
      <c r="AD73">
        <v>8.8004359999999995</v>
      </c>
      <c r="AE73">
        <v>31.820663</v>
      </c>
      <c r="AF73">
        <v>24.275566000000001</v>
      </c>
      <c r="AG73">
        <v>40.833697999999998</v>
      </c>
      <c r="AH73">
        <v>85.581147999999999</v>
      </c>
      <c r="AI73">
        <v>0</v>
      </c>
      <c r="AJ73">
        <v>0</v>
      </c>
      <c r="AK73">
        <v>52.071829000000001</v>
      </c>
      <c r="AL73">
        <v>26.925864000000001</v>
      </c>
      <c r="AM73">
        <v>15.258808</v>
      </c>
      <c r="AN73">
        <v>0.646451</v>
      </c>
      <c r="AO73">
        <v>0</v>
      </c>
      <c r="AP73">
        <v>1.2368060000000001</v>
      </c>
      <c r="AQ73">
        <v>46.471446</v>
      </c>
      <c r="AR73">
        <v>34.109183999999999</v>
      </c>
      <c r="AS73">
        <v>29.872184000000001</v>
      </c>
      <c r="AT73">
        <v>19.310005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2306.3747869999993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361.09699999999998</v>
      </c>
      <c r="L74">
        <v>351.73647799999998</v>
      </c>
      <c r="M74">
        <v>88.825999999999993</v>
      </c>
      <c r="N74">
        <v>114.049688</v>
      </c>
      <c r="O74">
        <v>119.39916100000001</v>
      </c>
      <c r="P74">
        <v>134.503805</v>
      </c>
      <c r="Q74">
        <v>8.4883860000000002</v>
      </c>
      <c r="R74">
        <v>31.492388999999999</v>
      </c>
      <c r="S74">
        <v>18.914628</v>
      </c>
      <c r="T74">
        <v>0</v>
      </c>
      <c r="U74">
        <v>404.32243499999998</v>
      </c>
      <c r="V74">
        <v>15.066241</v>
      </c>
      <c r="W74">
        <v>39.213203</v>
      </c>
      <c r="X74">
        <v>110.94222600000001</v>
      </c>
      <c r="Y74">
        <v>0</v>
      </c>
      <c r="Z74">
        <v>18.887497</v>
      </c>
      <c r="AA74">
        <v>40.693970999999998</v>
      </c>
      <c r="AB74">
        <v>38.147021000000002</v>
      </c>
      <c r="AC74">
        <v>18.687909000000001</v>
      </c>
      <c r="AD74">
        <v>17.600871999999999</v>
      </c>
      <c r="AE74">
        <v>31.820663</v>
      </c>
      <c r="AF74">
        <v>32.367421999999998</v>
      </c>
      <c r="AG74">
        <v>40.833697999999998</v>
      </c>
      <c r="AH74">
        <v>90.335656</v>
      </c>
      <c r="AI74">
        <v>0</v>
      </c>
      <c r="AJ74">
        <v>0</v>
      </c>
      <c r="AK74">
        <v>52.071829000000001</v>
      </c>
      <c r="AL74">
        <v>76.637739999999994</v>
      </c>
      <c r="AM74">
        <v>15.258808</v>
      </c>
      <c r="AN74">
        <v>0.646451</v>
      </c>
      <c r="AO74">
        <v>0</v>
      </c>
      <c r="AP74">
        <v>1.2368060000000001</v>
      </c>
      <c r="AQ74">
        <v>46.471446</v>
      </c>
      <c r="AR74">
        <v>34.109183999999999</v>
      </c>
      <c r="AS74">
        <v>29.872184000000001</v>
      </c>
      <c r="AT74">
        <v>19.310005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2403.0408019999995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361.09699999999998</v>
      </c>
      <c r="L75">
        <v>351.73647799999998</v>
      </c>
      <c r="M75">
        <v>88.825999999999993</v>
      </c>
      <c r="N75">
        <v>114.049688</v>
      </c>
      <c r="O75">
        <v>119.39916100000001</v>
      </c>
      <c r="P75">
        <v>134.503805</v>
      </c>
      <c r="Q75">
        <v>8.4208010000000009</v>
      </c>
      <c r="R75">
        <v>31.492388999999999</v>
      </c>
      <c r="S75">
        <v>18.914628</v>
      </c>
      <c r="T75">
        <v>0</v>
      </c>
      <c r="U75">
        <v>404.32243499999998</v>
      </c>
      <c r="V75">
        <v>15.066241</v>
      </c>
      <c r="W75">
        <v>39.213203</v>
      </c>
      <c r="X75">
        <v>110.94222600000001</v>
      </c>
      <c r="Y75">
        <v>0</v>
      </c>
      <c r="Z75">
        <v>18.887497</v>
      </c>
      <c r="AA75">
        <v>40.693970999999998</v>
      </c>
      <c r="AB75">
        <v>38.147021000000002</v>
      </c>
      <c r="AC75">
        <v>18.687909000000001</v>
      </c>
      <c r="AD75">
        <v>26.462527999999999</v>
      </c>
      <c r="AE75">
        <v>31.820663</v>
      </c>
      <c r="AF75">
        <v>32.367421999999998</v>
      </c>
      <c r="AG75">
        <v>40.833697999999998</v>
      </c>
      <c r="AH75">
        <v>90.335656</v>
      </c>
      <c r="AI75">
        <v>0</v>
      </c>
      <c r="AJ75">
        <v>0</v>
      </c>
      <c r="AK75">
        <v>52.071829000000001</v>
      </c>
      <c r="AL75">
        <v>76.637739999999994</v>
      </c>
      <c r="AM75">
        <v>15.258808</v>
      </c>
      <c r="AN75">
        <v>0.646451</v>
      </c>
      <c r="AO75">
        <v>0</v>
      </c>
      <c r="AP75">
        <v>1.2368060000000001</v>
      </c>
      <c r="AQ75">
        <v>46.471446</v>
      </c>
      <c r="AR75">
        <v>34.109183999999999</v>
      </c>
      <c r="AS75">
        <v>29.872184000000001</v>
      </c>
      <c r="AT75">
        <v>19.310005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2411.8348729999998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361.09699999999998</v>
      </c>
      <c r="L76">
        <v>351.73647799999998</v>
      </c>
      <c r="M76">
        <v>88.825999999999993</v>
      </c>
      <c r="N76">
        <v>114.049688</v>
      </c>
      <c r="O76">
        <v>119.39916100000001</v>
      </c>
      <c r="P76">
        <v>134.503805</v>
      </c>
      <c r="Q76">
        <v>8.4208010000000009</v>
      </c>
      <c r="R76">
        <v>31.492388999999999</v>
      </c>
      <c r="S76">
        <v>18.914628</v>
      </c>
      <c r="T76">
        <v>0</v>
      </c>
      <c r="U76">
        <v>404.32243499999998</v>
      </c>
      <c r="V76">
        <v>15.066241</v>
      </c>
      <c r="W76">
        <v>44.798312000000003</v>
      </c>
      <c r="X76">
        <v>121.53713999999999</v>
      </c>
      <c r="Y76">
        <v>0</v>
      </c>
      <c r="Z76">
        <v>18.887497</v>
      </c>
      <c r="AA76">
        <v>40.693970999999998</v>
      </c>
      <c r="AB76">
        <v>38.147021000000002</v>
      </c>
      <c r="AC76">
        <v>18.687909000000001</v>
      </c>
      <c r="AD76">
        <v>26.462527999999999</v>
      </c>
      <c r="AE76">
        <v>31.820663</v>
      </c>
      <c r="AF76">
        <v>32.367421999999998</v>
      </c>
      <c r="AG76">
        <v>40.833697999999998</v>
      </c>
      <c r="AH76">
        <v>90.335656</v>
      </c>
      <c r="AI76">
        <v>0</v>
      </c>
      <c r="AJ76">
        <v>0</v>
      </c>
      <c r="AK76">
        <v>52.071829000000001</v>
      </c>
      <c r="AL76">
        <v>76.637739999999994</v>
      </c>
      <c r="AM76">
        <v>15.258808</v>
      </c>
      <c r="AN76">
        <v>0.646451</v>
      </c>
      <c r="AO76">
        <v>0</v>
      </c>
      <c r="AP76">
        <v>1.2368060000000001</v>
      </c>
      <c r="AQ76">
        <v>46.471446</v>
      </c>
      <c r="AR76">
        <v>34.109183999999999</v>
      </c>
      <c r="AS76">
        <v>29.872184000000001</v>
      </c>
      <c r="AT76">
        <v>19.310005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2428.0148959999997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361.09699999999998</v>
      </c>
      <c r="L77">
        <v>351.73647799999998</v>
      </c>
      <c r="M77">
        <v>88.825999999999993</v>
      </c>
      <c r="N77">
        <v>114.049688</v>
      </c>
      <c r="O77">
        <v>119.39916100000001</v>
      </c>
      <c r="P77">
        <v>134.503805</v>
      </c>
      <c r="Q77">
        <v>8.4883860000000002</v>
      </c>
      <c r="R77">
        <v>31.492388999999999</v>
      </c>
      <c r="S77">
        <v>18.914628</v>
      </c>
      <c r="T77">
        <v>0</v>
      </c>
      <c r="U77">
        <v>404.32243499999998</v>
      </c>
      <c r="V77">
        <v>15.066241</v>
      </c>
      <c r="W77">
        <v>44.798312000000003</v>
      </c>
      <c r="X77">
        <v>121.53713999999999</v>
      </c>
      <c r="Y77">
        <v>0</v>
      </c>
      <c r="Z77">
        <v>18.887497</v>
      </c>
      <c r="AA77">
        <v>40.693970999999998</v>
      </c>
      <c r="AB77">
        <v>38.147021000000002</v>
      </c>
      <c r="AC77">
        <v>18.687909000000001</v>
      </c>
      <c r="AD77">
        <v>26.462527999999999</v>
      </c>
      <c r="AE77">
        <v>31.820663</v>
      </c>
      <c r="AF77">
        <v>32.367421999999998</v>
      </c>
      <c r="AG77">
        <v>40.833697999999998</v>
      </c>
      <c r="AH77">
        <v>90.335656</v>
      </c>
      <c r="AI77">
        <v>0</v>
      </c>
      <c r="AJ77">
        <v>0</v>
      </c>
      <c r="AK77">
        <v>52.071829000000001</v>
      </c>
      <c r="AL77">
        <v>76.637739999999994</v>
      </c>
      <c r="AM77">
        <v>15.258808</v>
      </c>
      <c r="AN77">
        <v>0.646451</v>
      </c>
      <c r="AO77">
        <v>0</v>
      </c>
      <c r="AP77">
        <v>1.2368060000000001</v>
      </c>
      <c r="AQ77">
        <v>46.471446</v>
      </c>
      <c r="AR77">
        <v>34.109183999999999</v>
      </c>
      <c r="AS77">
        <v>29.872184000000001</v>
      </c>
      <c r="AT77">
        <v>19.310005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2428.0824809999999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361.09699999999998</v>
      </c>
      <c r="L78">
        <v>351.73647799999998</v>
      </c>
      <c r="M78">
        <v>88.825999999999993</v>
      </c>
      <c r="N78">
        <v>114.049688</v>
      </c>
      <c r="O78">
        <v>119.39916100000001</v>
      </c>
      <c r="P78">
        <v>134.503805</v>
      </c>
      <c r="Q78">
        <v>8.4883860000000002</v>
      </c>
      <c r="R78">
        <v>31.492388999999999</v>
      </c>
      <c r="S78">
        <v>18.914628</v>
      </c>
      <c r="T78">
        <v>0</v>
      </c>
      <c r="U78">
        <v>404.32243499999998</v>
      </c>
      <c r="V78">
        <v>15.066241</v>
      </c>
      <c r="W78">
        <v>44.798312000000003</v>
      </c>
      <c r="X78">
        <v>121.53713999999999</v>
      </c>
      <c r="Y78">
        <v>0</v>
      </c>
      <c r="Z78">
        <v>18.887497</v>
      </c>
      <c r="AA78">
        <v>40.693970999999998</v>
      </c>
      <c r="AB78">
        <v>38.147021000000002</v>
      </c>
      <c r="AC78">
        <v>18.687909000000001</v>
      </c>
      <c r="AD78">
        <v>26.462527999999999</v>
      </c>
      <c r="AE78">
        <v>31.820663</v>
      </c>
      <c r="AF78">
        <v>32.367421999999998</v>
      </c>
      <c r="AG78">
        <v>40.833697999999998</v>
      </c>
      <c r="AH78">
        <v>90.335656</v>
      </c>
      <c r="AI78">
        <v>0</v>
      </c>
      <c r="AJ78">
        <v>0</v>
      </c>
      <c r="AK78">
        <v>52.071829000000001</v>
      </c>
      <c r="AL78">
        <v>76.637739999999994</v>
      </c>
      <c r="AM78">
        <v>15.258808</v>
      </c>
      <c r="AN78">
        <v>0.646451</v>
      </c>
      <c r="AO78">
        <v>0</v>
      </c>
      <c r="AP78">
        <v>1.2368060000000001</v>
      </c>
      <c r="AQ78">
        <v>46.471446</v>
      </c>
      <c r="AR78">
        <v>34.109183999999999</v>
      </c>
      <c r="AS78">
        <v>29.872184000000001</v>
      </c>
      <c r="AT78">
        <v>19.310005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2428.0824809999999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361.09699999999998</v>
      </c>
      <c r="L79">
        <v>351.73647799999998</v>
      </c>
      <c r="M79">
        <v>88.825999999999993</v>
      </c>
      <c r="N79">
        <v>114.049688</v>
      </c>
      <c r="O79">
        <v>119.39916100000001</v>
      </c>
      <c r="P79">
        <v>134.503805</v>
      </c>
      <c r="Q79">
        <v>8.4883860000000002</v>
      </c>
      <c r="R79">
        <v>31.492388999999999</v>
      </c>
      <c r="S79">
        <v>18.914628</v>
      </c>
      <c r="T79">
        <v>0</v>
      </c>
      <c r="U79">
        <v>404.32243499999998</v>
      </c>
      <c r="V79">
        <v>15.066241</v>
      </c>
      <c r="W79">
        <v>44.798312000000003</v>
      </c>
      <c r="X79">
        <v>121.53713999999999</v>
      </c>
      <c r="Y79">
        <v>0</v>
      </c>
      <c r="Z79">
        <v>18.887497</v>
      </c>
      <c r="AA79">
        <v>40.693970999999998</v>
      </c>
      <c r="AB79">
        <v>38.147021000000002</v>
      </c>
      <c r="AC79">
        <v>18.687909000000001</v>
      </c>
      <c r="AD79">
        <v>26.462527999999999</v>
      </c>
      <c r="AE79">
        <v>31.820663</v>
      </c>
      <c r="AF79">
        <v>32.367421999999998</v>
      </c>
      <c r="AG79">
        <v>40.833697999999998</v>
      </c>
      <c r="AH79">
        <v>90.335656</v>
      </c>
      <c r="AI79">
        <v>0</v>
      </c>
      <c r="AJ79">
        <v>0</v>
      </c>
      <c r="AK79">
        <v>52.071829000000001</v>
      </c>
      <c r="AL79">
        <v>76.637739999999994</v>
      </c>
      <c r="AM79">
        <v>15.258808</v>
      </c>
      <c r="AN79">
        <v>0.646451</v>
      </c>
      <c r="AO79">
        <v>0</v>
      </c>
      <c r="AP79">
        <v>1.2368060000000001</v>
      </c>
      <c r="AQ79">
        <v>46.471446</v>
      </c>
      <c r="AR79">
        <v>34.109183999999999</v>
      </c>
      <c r="AS79">
        <v>29.872184000000001</v>
      </c>
      <c r="AT79">
        <v>19.310005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2428.0824809999999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361.09699999999998</v>
      </c>
      <c r="L80">
        <v>351.73647799999998</v>
      </c>
      <c r="M80">
        <v>88.825999999999993</v>
      </c>
      <c r="N80">
        <v>114.049688</v>
      </c>
      <c r="O80">
        <v>119.39916100000001</v>
      </c>
      <c r="P80">
        <v>134.503805</v>
      </c>
      <c r="Q80">
        <v>8.4883860000000002</v>
      </c>
      <c r="R80">
        <v>36.095024000000002</v>
      </c>
      <c r="S80">
        <v>18.914628</v>
      </c>
      <c r="T80">
        <v>0</v>
      </c>
      <c r="U80">
        <v>404.32243499999998</v>
      </c>
      <c r="V80">
        <v>17.253485000000001</v>
      </c>
      <c r="W80">
        <v>44.798312000000003</v>
      </c>
      <c r="X80">
        <v>121.53713999999999</v>
      </c>
      <c r="Y80">
        <v>0</v>
      </c>
      <c r="Z80">
        <v>6.2958319999999999</v>
      </c>
      <c r="AA80">
        <v>40.693970999999998</v>
      </c>
      <c r="AB80">
        <v>25.431346999999999</v>
      </c>
      <c r="AC80">
        <v>18.687909000000001</v>
      </c>
      <c r="AD80">
        <v>17.600871999999999</v>
      </c>
      <c r="AE80">
        <v>31.820663</v>
      </c>
      <c r="AF80">
        <v>17.326091000000002</v>
      </c>
      <c r="AG80">
        <v>40.833697999999998</v>
      </c>
      <c r="AH80">
        <v>90.335656</v>
      </c>
      <c r="AI80">
        <v>0</v>
      </c>
      <c r="AJ80">
        <v>0</v>
      </c>
      <c r="AK80">
        <v>52.071829000000001</v>
      </c>
      <c r="AL80">
        <v>26.925864000000001</v>
      </c>
      <c r="AM80">
        <v>15.258808</v>
      </c>
      <c r="AN80">
        <v>0.646451</v>
      </c>
      <c r="AO80">
        <v>0</v>
      </c>
      <c r="AP80">
        <v>1.2368060000000001</v>
      </c>
      <c r="AQ80">
        <v>46.471446</v>
      </c>
      <c r="AR80">
        <v>34.109183999999999</v>
      </c>
      <c r="AS80">
        <v>29.872184000000001</v>
      </c>
      <c r="AT80">
        <v>19.310005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2335.9501579999992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361.09699999999998</v>
      </c>
      <c r="L81">
        <v>351.73647799999998</v>
      </c>
      <c r="M81">
        <v>88.825999999999993</v>
      </c>
      <c r="N81">
        <v>114.049688</v>
      </c>
      <c r="O81">
        <v>119.39916100000001</v>
      </c>
      <c r="P81">
        <v>134.503805</v>
      </c>
      <c r="Q81">
        <v>8.4883860000000002</v>
      </c>
      <c r="R81">
        <v>31.492388999999999</v>
      </c>
      <c r="S81">
        <v>18.914628</v>
      </c>
      <c r="T81">
        <v>0</v>
      </c>
      <c r="U81">
        <v>404.32243499999998</v>
      </c>
      <c r="V81">
        <v>15.066241</v>
      </c>
      <c r="W81">
        <v>44.798312000000003</v>
      </c>
      <c r="X81">
        <v>121.53713999999999</v>
      </c>
      <c r="Y81">
        <v>0</v>
      </c>
      <c r="Z81">
        <v>6.2958319999999999</v>
      </c>
      <c r="AA81">
        <v>40.693970999999998</v>
      </c>
      <c r="AB81">
        <v>25.431346999999999</v>
      </c>
      <c r="AC81">
        <v>18.687909000000001</v>
      </c>
      <c r="AD81">
        <v>17.600871999999999</v>
      </c>
      <c r="AE81">
        <v>31.820663</v>
      </c>
      <c r="AF81">
        <v>17.135694000000001</v>
      </c>
      <c r="AG81">
        <v>40.833697999999998</v>
      </c>
      <c r="AH81">
        <v>58.517023999999999</v>
      </c>
      <c r="AI81">
        <v>0</v>
      </c>
      <c r="AJ81">
        <v>0</v>
      </c>
      <c r="AK81">
        <v>52.071829000000001</v>
      </c>
      <c r="AL81">
        <v>25.242998</v>
      </c>
      <c r="AM81">
        <v>15.258808</v>
      </c>
      <c r="AN81">
        <v>0.646451</v>
      </c>
      <c r="AO81">
        <v>0</v>
      </c>
      <c r="AP81">
        <v>1.2368060000000001</v>
      </c>
      <c r="AQ81">
        <v>46.471446</v>
      </c>
      <c r="AR81">
        <v>34.109183999999999</v>
      </c>
      <c r="AS81">
        <v>29.872184000000001</v>
      </c>
      <c r="AT81">
        <v>19.310005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2295.4683839999998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361.09699999999998</v>
      </c>
      <c r="L82">
        <v>351.73647799999998</v>
      </c>
      <c r="M82">
        <v>88.825999999999993</v>
      </c>
      <c r="N82">
        <v>114.049688</v>
      </c>
      <c r="O82">
        <v>119.39916100000001</v>
      </c>
      <c r="P82">
        <v>134.503805</v>
      </c>
      <c r="Q82">
        <v>8.4883860000000002</v>
      </c>
      <c r="R82">
        <v>31.492388999999999</v>
      </c>
      <c r="S82">
        <v>18.914628</v>
      </c>
      <c r="T82">
        <v>0</v>
      </c>
      <c r="U82">
        <v>404.32243499999998</v>
      </c>
      <c r="V82">
        <v>15.066241</v>
      </c>
      <c r="W82">
        <v>44.798312000000003</v>
      </c>
      <c r="X82">
        <v>121.53713999999999</v>
      </c>
      <c r="Y82">
        <v>0</v>
      </c>
      <c r="Z82">
        <v>6.2958319999999999</v>
      </c>
      <c r="AA82">
        <v>40.693970999999998</v>
      </c>
      <c r="AB82">
        <v>25.431346999999999</v>
      </c>
      <c r="AC82">
        <v>18.687909000000001</v>
      </c>
      <c r="AD82">
        <v>8.8004359999999995</v>
      </c>
      <c r="AE82">
        <v>31.820663</v>
      </c>
      <c r="AF82">
        <v>17.135694000000001</v>
      </c>
      <c r="AG82">
        <v>40.833697999999998</v>
      </c>
      <c r="AH82">
        <v>45.167828</v>
      </c>
      <c r="AI82">
        <v>0</v>
      </c>
      <c r="AJ82">
        <v>0</v>
      </c>
      <c r="AK82">
        <v>52.071829000000001</v>
      </c>
      <c r="AL82">
        <v>25.242998</v>
      </c>
      <c r="AM82">
        <v>15.258808</v>
      </c>
      <c r="AN82">
        <v>0.646451</v>
      </c>
      <c r="AO82">
        <v>0</v>
      </c>
      <c r="AP82">
        <v>1.2368060000000001</v>
      </c>
      <c r="AQ82">
        <v>46.471446</v>
      </c>
      <c r="AR82">
        <v>34.109183999999999</v>
      </c>
      <c r="AS82">
        <v>29.872184000000001</v>
      </c>
      <c r="AT82">
        <v>19.310005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2273.3187519999997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361.09699999999998</v>
      </c>
      <c r="L83">
        <v>351.73647799999998</v>
      </c>
      <c r="M83">
        <v>88.825999999999993</v>
      </c>
      <c r="N83">
        <v>114.049688</v>
      </c>
      <c r="O83">
        <v>119.39916100000001</v>
      </c>
      <c r="P83">
        <v>134.503805</v>
      </c>
      <c r="Q83">
        <v>8.4883860000000002</v>
      </c>
      <c r="R83">
        <v>31.492388999999999</v>
      </c>
      <c r="S83">
        <v>18.914628</v>
      </c>
      <c r="T83">
        <v>0</v>
      </c>
      <c r="U83">
        <v>404.32243499999998</v>
      </c>
      <c r="V83">
        <v>15.066241</v>
      </c>
      <c r="W83">
        <v>44.798312000000003</v>
      </c>
      <c r="X83">
        <v>142.42633599999999</v>
      </c>
      <c r="Y83">
        <v>0</v>
      </c>
      <c r="Z83">
        <v>6.2958319999999999</v>
      </c>
      <c r="AA83">
        <v>40.693970999999998</v>
      </c>
      <c r="AB83">
        <v>25.431346999999999</v>
      </c>
      <c r="AC83">
        <v>18.687909000000001</v>
      </c>
      <c r="AD83">
        <v>8.8004359999999995</v>
      </c>
      <c r="AE83">
        <v>15.910332</v>
      </c>
      <c r="AF83">
        <v>17.135694000000001</v>
      </c>
      <c r="AG83">
        <v>40.833697999999998</v>
      </c>
      <c r="AH83">
        <v>22.583914</v>
      </c>
      <c r="AI83">
        <v>0</v>
      </c>
      <c r="AJ83">
        <v>0</v>
      </c>
      <c r="AK83">
        <v>52.071829000000001</v>
      </c>
      <c r="AL83">
        <v>25.242998</v>
      </c>
      <c r="AM83">
        <v>15.258808</v>
      </c>
      <c r="AN83">
        <v>0.646451</v>
      </c>
      <c r="AO83">
        <v>0</v>
      </c>
      <c r="AP83">
        <v>1.9788889999999999</v>
      </c>
      <c r="AQ83">
        <v>34.853583999999998</v>
      </c>
      <c r="AR83">
        <v>34.109183999999999</v>
      </c>
      <c r="AS83">
        <v>29.872184000000001</v>
      </c>
      <c r="AT83">
        <v>19.310005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2244.8379239999999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361.09699999999998</v>
      </c>
      <c r="L84">
        <v>351.73647799999998</v>
      </c>
      <c r="M84">
        <v>88.825999999999993</v>
      </c>
      <c r="N84">
        <v>114.049688</v>
      </c>
      <c r="O84">
        <v>119.39916100000001</v>
      </c>
      <c r="P84">
        <v>134.503805</v>
      </c>
      <c r="Q84">
        <v>8.4883860000000002</v>
      </c>
      <c r="R84">
        <v>31.492388999999999</v>
      </c>
      <c r="S84">
        <v>18.914628</v>
      </c>
      <c r="T84">
        <v>0</v>
      </c>
      <c r="U84">
        <v>404.32243499999998</v>
      </c>
      <c r="V84">
        <v>15.066241</v>
      </c>
      <c r="W84">
        <v>44.798312000000003</v>
      </c>
      <c r="X84">
        <v>142.42633599999999</v>
      </c>
      <c r="Y84">
        <v>0</v>
      </c>
      <c r="Z84">
        <v>6.2958319999999999</v>
      </c>
      <c r="AA84">
        <v>27.129314000000001</v>
      </c>
      <c r="AB84">
        <v>25.431346999999999</v>
      </c>
      <c r="AC84">
        <v>18.687909000000001</v>
      </c>
      <c r="AD84">
        <v>0</v>
      </c>
      <c r="AE84">
        <v>15.910332</v>
      </c>
      <c r="AF84">
        <v>17.135694000000001</v>
      </c>
      <c r="AG84">
        <v>40.833697999999998</v>
      </c>
      <c r="AH84">
        <v>22.583914</v>
      </c>
      <c r="AI84">
        <v>0</v>
      </c>
      <c r="AJ84">
        <v>0</v>
      </c>
      <c r="AK84">
        <v>52.071829000000001</v>
      </c>
      <c r="AL84">
        <v>25.242998</v>
      </c>
      <c r="AM84">
        <v>15.258808</v>
      </c>
      <c r="AN84">
        <v>0.646451</v>
      </c>
      <c r="AO84">
        <v>0</v>
      </c>
      <c r="AP84">
        <v>1.9788889999999999</v>
      </c>
      <c r="AQ84">
        <v>34.853583999999998</v>
      </c>
      <c r="AR84">
        <v>34.109183999999999</v>
      </c>
      <c r="AS84">
        <v>29.872184000000001</v>
      </c>
      <c r="AT84">
        <v>19.310005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2222.472831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361.09699999999998</v>
      </c>
      <c r="L85">
        <v>351.73647799999998</v>
      </c>
      <c r="M85">
        <v>88.825999999999993</v>
      </c>
      <c r="N85">
        <v>114.049688</v>
      </c>
      <c r="O85">
        <v>119.39916100000001</v>
      </c>
      <c r="P85">
        <v>134.503805</v>
      </c>
      <c r="Q85">
        <v>8.4883860000000002</v>
      </c>
      <c r="R85">
        <v>31.492388999999999</v>
      </c>
      <c r="S85">
        <v>18.914628</v>
      </c>
      <c r="T85">
        <v>0</v>
      </c>
      <c r="U85">
        <v>404.32243499999998</v>
      </c>
      <c r="V85">
        <v>15.066241</v>
      </c>
      <c r="W85">
        <v>44.798312000000003</v>
      </c>
      <c r="X85">
        <v>142.42633599999999</v>
      </c>
      <c r="Y85">
        <v>0</v>
      </c>
      <c r="Z85">
        <v>12.591665000000001</v>
      </c>
      <c r="AA85">
        <v>27.129314000000001</v>
      </c>
      <c r="AB85">
        <v>25.431346999999999</v>
      </c>
      <c r="AC85">
        <v>18.687909000000001</v>
      </c>
      <c r="AD85">
        <v>0</v>
      </c>
      <c r="AE85">
        <v>15.910332</v>
      </c>
      <c r="AF85">
        <v>8.5678470000000004</v>
      </c>
      <c r="AG85">
        <v>40.833697999999998</v>
      </c>
      <c r="AH85">
        <v>18.286570000000001</v>
      </c>
      <c r="AI85">
        <v>0</v>
      </c>
      <c r="AJ85">
        <v>0</v>
      </c>
      <c r="AK85">
        <v>52.071829000000001</v>
      </c>
      <c r="AL85">
        <v>25.242998</v>
      </c>
      <c r="AM85">
        <v>15.258808</v>
      </c>
      <c r="AN85">
        <v>0.646451</v>
      </c>
      <c r="AO85">
        <v>0</v>
      </c>
      <c r="AP85">
        <v>1.9788889999999999</v>
      </c>
      <c r="AQ85">
        <v>34.853583999999998</v>
      </c>
      <c r="AR85">
        <v>34.109183999999999</v>
      </c>
      <c r="AS85">
        <v>29.872184000000001</v>
      </c>
      <c r="AT85">
        <v>19.310005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2215.9034729999998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361.09699999999998</v>
      </c>
      <c r="L86">
        <v>351.73647799999998</v>
      </c>
      <c r="M86">
        <v>88.825999999999993</v>
      </c>
      <c r="N86">
        <v>114.049688</v>
      </c>
      <c r="O86">
        <v>119.39916100000001</v>
      </c>
      <c r="P86">
        <v>134.503805</v>
      </c>
      <c r="Q86">
        <v>8.4883860000000002</v>
      </c>
      <c r="R86">
        <v>31.492388999999999</v>
      </c>
      <c r="S86">
        <v>18.914628</v>
      </c>
      <c r="T86">
        <v>0</v>
      </c>
      <c r="U86">
        <v>404.32243499999998</v>
      </c>
      <c r="V86">
        <v>15.066241</v>
      </c>
      <c r="W86">
        <v>44.798312000000003</v>
      </c>
      <c r="X86">
        <v>142.42633599999999</v>
      </c>
      <c r="Y86">
        <v>0</v>
      </c>
      <c r="Z86">
        <v>12.591665000000001</v>
      </c>
      <c r="AA86">
        <v>27.129314000000001</v>
      </c>
      <c r="AB86">
        <v>25.431346999999999</v>
      </c>
      <c r="AC86">
        <v>18.687909000000001</v>
      </c>
      <c r="AD86">
        <v>0</v>
      </c>
      <c r="AE86">
        <v>15.910332</v>
      </c>
      <c r="AF86">
        <v>8.5678470000000004</v>
      </c>
      <c r="AG86">
        <v>40.833697999999998</v>
      </c>
      <c r="AH86">
        <v>18.286570000000001</v>
      </c>
      <c r="AI86">
        <v>0</v>
      </c>
      <c r="AJ86">
        <v>0</v>
      </c>
      <c r="AK86">
        <v>52.071829000000001</v>
      </c>
      <c r="AL86">
        <v>25.242998</v>
      </c>
      <c r="AM86">
        <v>15.258808</v>
      </c>
      <c r="AN86">
        <v>0.646451</v>
      </c>
      <c r="AO86">
        <v>0</v>
      </c>
      <c r="AP86">
        <v>1.9788889999999999</v>
      </c>
      <c r="AQ86">
        <v>34.853583999999998</v>
      </c>
      <c r="AR86">
        <v>34.109183999999999</v>
      </c>
      <c r="AS86">
        <v>29.872184000000001</v>
      </c>
      <c r="AT86">
        <v>19.310005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2215.9034729999998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361.09699999999998</v>
      </c>
      <c r="L87">
        <v>351.73647799999998</v>
      </c>
      <c r="M87">
        <v>88.825999999999993</v>
      </c>
      <c r="N87">
        <v>114.049688</v>
      </c>
      <c r="O87">
        <v>119.39916100000001</v>
      </c>
      <c r="P87">
        <v>134.503805</v>
      </c>
      <c r="Q87">
        <v>8.4883860000000002</v>
      </c>
      <c r="R87">
        <v>31.492388999999999</v>
      </c>
      <c r="S87">
        <v>18.914628</v>
      </c>
      <c r="T87">
        <v>0</v>
      </c>
      <c r="U87">
        <v>404.32243499999998</v>
      </c>
      <c r="V87">
        <v>15.066241</v>
      </c>
      <c r="W87">
        <v>39.213203</v>
      </c>
      <c r="X87">
        <v>113.49027700000001</v>
      </c>
      <c r="Y87">
        <v>0</v>
      </c>
      <c r="Z87">
        <v>12.591665000000001</v>
      </c>
      <c r="AA87">
        <v>13.564657</v>
      </c>
      <c r="AB87">
        <v>25.431346999999999</v>
      </c>
      <c r="AC87">
        <v>18.687909000000001</v>
      </c>
      <c r="AD87">
        <v>0</v>
      </c>
      <c r="AE87">
        <v>15.910332</v>
      </c>
      <c r="AF87">
        <v>8.5678470000000004</v>
      </c>
      <c r="AG87">
        <v>40.833697999999998</v>
      </c>
      <c r="AH87">
        <v>18.286570000000001</v>
      </c>
      <c r="AI87">
        <v>0</v>
      </c>
      <c r="AJ87">
        <v>0</v>
      </c>
      <c r="AK87">
        <v>52.071829000000001</v>
      </c>
      <c r="AL87">
        <v>25.242998</v>
      </c>
      <c r="AM87">
        <v>15.258808</v>
      </c>
      <c r="AN87">
        <v>0.646451</v>
      </c>
      <c r="AO87">
        <v>0</v>
      </c>
      <c r="AP87">
        <v>1.9788889999999999</v>
      </c>
      <c r="AQ87">
        <v>34.853583999999998</v>
      </c>
      <c r="AR87">
        <v>34.109183999999999</v>
      </c>
      <c r="AS87">
        <v>29.872184000000001</v>
      </c>
      <c r="AT87">
        <v>19.310005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2167.8176479999997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361.09699999999998</v>
      </c>
      <c r="L88">
        <v>351.73647799999998</v>
      </c>
      <c r="M88">
        <v>88.825999999999993</v>
      </c>
      <c r="N88">
        <v>114.049688</v>
      </c>
      <c r="O88">
        <v>119.39916100000001</v>
      </c>
      <c r="P88">
        <v>134.503805</v>
      </c>
      <c r="Q88">
        <v>8.4883860000000002</v>
      </c>
      <c r="R88">
        <v>31.289634</v>
      </c>
      <c r="S88">
        <v>18.914628</v>
      </c>
      <c r="T88">
        <v>0</v>
      </c>
      <c r="U88">
        <v>404.32243499999998</v>
      </c>
      <c r="V88">
        <v>14.969690999999999</v>
      </c>
      <c r="W88">
        <v>39.213203</v>
      </c>
      <c r="X88">
        <v>113.49027700000001</v>
      </c>
      <c r="Y88">
        <v>0</v>
      </c>
      <c r="Z88">
        <v>12.591665000000001</v>
      </c>
      <c r="AA88">
        <v>13.564657</v>
      </c>
      <c r="AB88">
        <v>25.431346999999999</v>
      </c>
      <c r="AC88">
        <v>18.687909000000001</v>
      </c>
      <c r="AD88">
        <v>0</v>
      </c>
      <c r="AE88">
        <v>15.910332</v>
      </c>
      <c r="AF88">
        <v>8.5678470000000004</v>
      </c>
      <c r="AG88">
        <v>40.833697999999998</v>
      </c>
      <c r="AH88">
        <v>18.286570000000001</v>
      </c>
      <c r="AI88">
        <v>0</v>
      </c>
      <c r="AJ88">
        <v>0</v>
      </c>
      <c r="AK88">
        <v>52.071829000000001</v>
      </c>
      <c r="AL88">
        <v>25.242998</v>
      </c>
      <c r="AM88">
        <v>15.258808</v>
      </c>
      <c r="AN88">
        <v>0.646451</v>
      </c>
      <c r="AO88">
        <v>0</v>
      </c>
      <c r="AP88">
        <v>1.9788889999999999</v>
      </c>
      <c r="AQ88">
        <v>23.235723</v>
      </c>
      <c r="AR88">
        <v>34.109183999999999</v>
      </c>
      <c r="AS88">
        <v>29.872184000000001</v>
      </c>
      <c r="AT88">
        <v>19.310005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2155.9004819999996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361.09699999999998</v>
      </c>
      <c r="L89">
        <v>351.73647799999998</v>
      </c>
      <c r="M89">
        <v>88.825999999999993</v>
      </c>
      <c r="N89">
        <v>114.049688</v>
      </c>
      <c r="O89">
        <v>119.39916100000001</v>
      </c>
      <c r="P89">
        <v>134.503805</v>
      </c>
      <c r="Q89">
        <v>8.4883860000000002</v>
      </c>
      <c r="R89">
        <v>31.289634</v>
      </c>
      <c r="S89">
        <v>18.914628</v>
      </c>
      <c r="T89">
        <v>0</v>
      </c>
      <c r="U89">
        <v>404.32243499999998</v>
      </c>
      <c r="V89">
        <v>14.969690999999999</v>
      </c>
      <c r="W89">
        <v>39.213203</v>
      </c>
      <c r="X89">
        <v>113.49027700000001</v>
      </c>
      <c r="Y89">
        <v>0</v>
      </c>
      <c r="Z89">
        <v>12.591665000000001</v>
      </c>
      <c r="AA89">
        <v>13.564657</v>
      </c>
      <c r="AB89">
        <v>25.431346999999999</v>
      </c>
      <c r="AC89">
        <v>18.687909000000001</v>
      </c>
      <c r="AD89">
        <v>0</v>
      </c>
      <c r="AE89">
        <v>15.910332</v>
      </c>
      <c r="AF89">
        <v>8.5678470000000004</v>
      </c>
      <c r="AG89">
        <v>40.833697999999998</v>
      </c>
      <c r="AH89">
        <v>18.286570000000001</v>
      </c>
      <c r="AI89">
        <v>0</v>
      </c>
      <c r="AJ89">
        <v>0</v>
      </c>
      <c r="AK89">
        <v>52.071829000000001</v>
      </c>
      <c r="AL89">
        <v>12.341021</v>
      </c>
      <c r="AM89">
        <v>15.258808</v>
      </c>
      <c r="AN89">
        <v>0.646451</v>
      </c>
      <c r="AO89">
        <v>0</v>
      </c>
      <c r="AP89">
        <v>1.9788889999999999</v>
      </c>
      <c r="AQ89">
        <v>23.235723</v>
      </c>
      <c r="AR89">
        <v>34.109183999999999</v>
      </c>
      <c r="AS89">
        <v>29.872184000000001</v>
      </c>
      <c r="AT89">
        <v>19.310005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2142.9985049999996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361.09699999999998</v>
      </c>
      <c r="L90">
        <v>351.73647799999998</v>
      </c>
      <c r="M90">
        <v>88.825999999999993</v>
      </c>
      <c r="N90">
        <v>114.049688</v>
      </c>
      <c r="O90">
        <v>119.39916100000001</v>
      </c>
      <c r="P90">
        <v>134.503805</v>
      </c>
      <c r="Q90">
        <v>8.4883860000000002</v>
      </c>
      <c r="R90">
        <v>31.289634</v>
      </c>
      <c r="S90">
        <v>18.914628</v>
      </c>
      <c r="T90">
        <v>0</v>
      </c>
      <c r="U90">
        <v>404.32243499999998</v>
      </c>
      <c r="V90">
        <v>14.969690999999999</v>
      </c>
      <c r="W90">
        <v>39.213203</v>
      </c>
      <c r="X90">
        <v>113.49027700000001</v>
      </c>
      <c r="Y90">
        <v>0</v>
      </c>
      <c r="Z90">
        <v>12.591665000000001</v>
      </c>
      <c r="AA90">
        <v>0</v>
      </c>
      <c r="AB90">
        <v>25.431346999999999</v>
      </c>
      <c r="AC90">
        <v>18.687909000000001</v>
      </c>
      <c r="AD90">
        <v>0</v>
      </c>
      <c r="AE90">
        <v>15.910332</v>
      </c>
      <c r="AF90">
        <v>8.5678470000000004</v>
      </c>
      <c r="AG90">
        <v>40.833697999999998</v>
      </c>
      <c r="AH90">
        <v>18.286570000000001</v>
      </c>
      <c r="AI90">
        <v>0</v>
      </c>
      <c r="AJ90">
        <v>0</v>
      </c>
      <c r="AK90">
        <v>52.071829000000001</v>
      </c>
      <c r="AL90">
        <v>12.341021</v>
      </c>
      <c r="AM90">
        <v>15.258808</v>
      </c>
      <c r="AN90">
        <v>0.646451</v>
      </c>
      <c r="AO90">
        <v>0</v>
      </c>
      <c r="AP90">
        <v>1.9788889999999999</v>
      </c>
      <c r="AQ90">
        <v>23.235723</v>
      </c>
      <c r="AR90">
        <v>34.109183999999999</v>
      </c>
      <c r="AS90">
        <v>29.872184000000001</v>
      </c>
      <c r="AT90">
        <v>19.310005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2129.4338479999997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361.09699999999998</v>
      </c>
      <c r="L91">
        <v>351.73647799999998</v>
      </c>
      <c r="M91">
        <v>88.825999999999993</v>
      </c>
      <c r="N91">
        <v>114.049688</v>
      </c>
      <c r="O91">
        <v>119.39916100000001</v>
      </c>
      <c r="P91">
        <v>134.503805</v>
      </c>
      <c r="Q91">
        <v>8.4883860000000002</v>
      </c>
      <c r="R91">
        <v>31.289634</v>
      </c>
      <c r="S91">
        <v>18.914628</v>
      </c>
      <c r="T91">
        <v>0</v>
      </c>
      <c r="U91">
        <v>404.32243499999998</v>
      </c>
      <c r="V91">
        <v>14.969690999999999</v>
      </c>
      <c r="W91">
        <v>39.213203</v>
      </c>
      <c r="X91">
        <v>113.49027700000001</v>
      </c>
      <c r="Y91">
        <v>0</v>
      </c>
      <c r="Z91">
        <v>12.591665000000001</v>
      </c>
      <c r="AA91">
        <v>0</v>
      </c>
      <c r="AB91">
        <v>25.431346999999999</v>
      </c>
      <c r="AC91">
        <v>18.687909000000001</v>
      </c>
      <c r="AD91">
        <v>0</v>
      </c>
      <c r="AE91">
        <v>0</v>
      </c>
      <c r="AF91">
        <v>8.5678470000000004</v>
      </c>
      <c r="AG91">
        <v>40.833697999999998</v>
      </c>
      <c r="AH91">
        <v>0</v>
      </c>
      <c r="AI91">
        <v>0</v>
      </c>
      <c r="AJ91">
        <v>0</v>
      </c>
      <c r="AK91">
        <v>52.071829000000001</v>
      </c>
      <c r="AL91">
        <v>12.341021</v>
      </c>
      <c r="AM91">
        <v>15.258808</v>
      </c>
      <c r="AN91">
        <v>0.646451</v>
      </c>
      <c r="AO91">
        <v>0</v>
      </c>
      <c r="AP91">
        <v>1.9788889999999999</v>
      </c>
      <c r="AQ91">
        <v>11.617862000000001</v>
      </c>
      <c r="AR91">
        <v>34.109183999999999</v>
      </c>
      <c r="AS91">
        <v>29.872184000000001</v>
      </c>
      <c r="AT91">
        <v>19.310005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2083.6190849999998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361.09699999999998</v>
      </c>
      <c r="L92">
        <v>351.73647799999998</v>
      </c>
      <c r="M92">
        <v>88.825999999999993</v>
      </c>
      <c r="N92">
        <v>114.049688</v>
      </c>
      <c r="O92">
        <v>119.39916100000001</v>
      </c>
      <c r="P92">
        <v>134.503805</v>
      </c>
      <c r="Q92">
        <v>8.4883860000000002</v>
      </c>
      <c r="R92">
        <v>31.289634</v>
      </c>
      <c r="S92">
        <v>18.914628</v>
      </c>
      <c r="T92">
        <v>0</v>
      </c>
      <c r="U92">
        <v>404.32243499999998</v>
      </c>
      <c r="V92">
        <v>14.969690999999999</v>
      </c>
      <c r="W92">
        <v>39.213203</v>
      </c>
      <c r="X92">
        <v>113.49027700000001</v>
      </c>
      <c r="Y92">
        <v>0</v>
      </c>
      <c r="Z92">
        <v>12.591665000000001</v>
      </c>
      <c r="AA92">
        <v>0</v>
      </c>
      <c r="AB92">
        <v>25.431346999999999</v>
      </c>
      <c r="AC92">
        <v>18.687909000000001</v>
      </c>
      <c r="AD92">
        <v>0</v>
      </c>
      <c r="AE92">
        <v>0</v>
      </c>
      <c r="AF92">
        <v>8.5678470000000004</v>
      </c>
      <c r="AG92">
        <v>40.833697999999998</v>
      </c>
      <c r="AH92">
        <v>0</v>
      </c>
      <c r="AI92">
        <v>0</v>
      </c>
      <c r="AJ92">
        <v>0</v>
      </c>
      <c r="AK92">
        <v>52.071829000000001</v>
      </c>
      <c r="AL92">
        <v>12.341021</v>
      </c>
      <c r="AM92">
        <v>15.258808</v>
      </c>
      <c r="AN92">
        <v>0.646451</v>
      </c>
      <c r="AO92">
        <v>0</v>
      </c>
      <c r="AP92">
        <v>1.9788889999999999</v>
      </c>
      <c r="AQ92">
        <v>11.617862000000001</v>
      </c>
      <c r="AR92">
        <v>34.109183999999999</v>
      </c>
      <c r="AS92">
        <v>29.872184000000001</v>
      </c>
      <c r="AT92">
        <v>19.310005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2083.6190849999998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400.6825</v>
      </c>
      <c r="L93">
        <v>351.73647799999998</v>
      </c>
      <c r="M93">
        <v>88.825999999999993</v>
      </c>
      <c r="N93">
        <v>114.049688</v>
      </c>
      <c r="O93">
        <v>119.39916100000001</v>
      </c>
      <c r="P93">
        <v>134.503805</v>
      </c>
      <c r="Q93">
        <v>8.4883860000000002</v>
      </c>
      <c r="R93">
        <v>31.289634</v>
      </c>
      <c r="S93">
        <v>18.914628</v>
      </c>
      <c r="T93">
        <v>0</v>
      </c>
      <c r="U93">
        <v>404.32243499999998</v>
      </c>
      <c r="V93">
        <v>14.969690999999999</v>
      </c>
      <c r="W93">
        <v>39.213203</v>
      </c>
      <c r="X93">
        <v>113.49027700000001</v>
      </c>
      <c r="Y93">
        <v>0</v>
      </c>
      <c r="Z93">
        <v>12.591665000000001</v>
      </c>
      <c r="AA93">
        <v>0</v>
      </c>
      <c r="AB93">
        <v>25.431346999999999</v>
      </c>
      <c r="AC93">
        <v>18.687909000000001</v>
      </c>
      <c r="AD93">
        <v>0</v>
      </c>
      <c r="AE93">
        <v>0</v>
      </c>
      <c r="AF93">
        <v>8.5678470000000004</v>
      </c>
      <c r="AG93">
        <v>40.833697999999998</v>
      </c>
      <c r="AH93">
        <v>0</v>
      </c>
      <c r="AI93">
        <v>0</v>
      </c>
      <c r="AJ93">
        <v>0</v>
      </c>
      <c r="AK93">
        <v>52.071829000000001</v>
      </c>
      <c r="AL93">
        <v>12.341021</v>
      </c>
      <c r="AM93">
        <v>15.258808</v>
      </c>
      <c r="AN93">
        <v>0.646451</v>
      </c>
      <c r="AO93">
        <v>0</v>
      </c>
      <c r="AP93">
        <v>1.9788889999999999</v>
      </c>
      <c r="AQ93">
        <v>11.617862000000001</v>
      </c>
      <c r="AR93">
        <v>34.109183999999999</v>
      </c>
      <c r="AS93">
        <v>29.872184000000001</v>
      </c>
      <c r="AT93">
        <v>19.310005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2123.204585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400.6825</v>
      </c>
      <c r="L94">
        <v>351.73647799999998</v>
      </c>
      <c r="M94">
        <v>88.825999999999993</v>
      </c>
      <c r="N94">
        <v>114.049688</v>
      </c>
      <c r="O94">
        <v>119.39916100000001</v>
      </c>
      <c r="P94">
        <v>134.503805</v>
      </c>
      <c r="Q94">
        <v>8.4883860000000002</v>
      </c>
      <c r="R94">
        <v>31.289634</v>
      </c>
      <c r="S94">
        <v>18.914628</v>
      </c>
      <c r="T94">
        <v>0</v>
      </c>
      <c r="U94">
        <v>404.32243499999998</v>
      </c>
      <c r="V94">
        <v>14.969690999999999</v>
      </c>
      <c r="W94">
        <v>39.213203</v>
      </c>
      <c r="X94">
        <v>113.49027700000001</v>
      </c>
      <c r="Y94">
        <v>0</v>
      </c>
      <c r="Z94">
        <v>12.591665000000001</v>
      </c>
      <c r="AA94">
        <v>0</v>
      </c>
      <c r="AB94">
        <v>12.612712999999999</v>
      </c>
      <c r="AC94">
        <v>9.3439549999999993</v>
      </c>
      <c r="AD94">
        <v>0</v>
      </c>
      <c r="AE94">
        <v>0</v>
      </c>
      <c r="AF94">
        <v>8.5678470000000004</v>
      </c>
      <c r="AG94">
        <v>40.833697999999998</v>
      </c>
      <c r="AH94">
        <v>0</v>
      </c>
      <c r="AI94">
        <v>0</v>
      </c>
      <c r="AJ94">
        <v>0</v>
      </c>
      <c r="AK94">
        <v>52.071829000000001</v>
      </c>
      <c r="AL94">
        <v>12.341021</v>
      </c>
      <c r="AM94">
        <v>15.258808</v>
      </c>
      <c r="AN94">
        <v>0.646451</v>
      </c>
      <c r="AO94">
        <v>0</v>
      </c>
      <c r="AP94">
        <v>1.9788889999999999</v>
      </c>
      <c r="AQ94">
        <v>0</v>
      </c>
      <c r="AR94">
        <v>34.109183999999999</v>
      </c>
      <c r="AS94">
        <v>29.872184000000001</v>
      </c>
      <c r="AT94">
        <v>19.310005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2089.4241349999998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400.6825</v>
      </c>
      <c r="L95">
        <v>351.73647799999998</v>
      </c>
      <c r="M95">
        <v>88.825999999999993</v>
      </c>
      <c r="N95">
        <v>114.049688</v>
      </c>
      <c r="O95">
        <v>119.39916100000001</v>
      </c>
      <c r="P95">
        <v>134.503805</v>
      </c>
      <c r="Q95">
        <v>8.4883860000000002</v>
      </c>
      <c r="R95">
        <v>31.289634</v>
      </c>
      <c r="S95">
        <v>18.914628</v>
      </c>
      <c r="T95">
        <v>0</v>
      </c>
      <c r="U95">
        <v>404.32243499999998</v>
      </c>
      <c r="V95">
        <v>14.969690999999999</v>
      </c>
      <c r="W95">
        <v>39.213203</v>
      </c>
      <c r="X95">
        <v>128.771118</v>
      </c>
      <c r="Y95">
        <v>0</v>
      </c>
      <c r="Z95">
        <v>12.591665000000001</v>
      </c>
      <c r="AA95">
        <v>0</v>
      </c>
      <c r="AB95">
        <v>12.612712999999999</v>
      </c>
      <c r="AC95">
        <v>0</v>
      </c>
      <c r="AD95">
        <v>0</v>
      </c>
      <c r="AE95">
        <v>0</v>
      </c>
      <c r="AF95">
        <v>8.5678470000000004</v>
      </c>
      <c r="AG95">
        <v>40.833697999999998</v>
      </c>
      <c r="AH95">
        <v>21.486719999999998</v>
      </c>
      <c r="AI95">
        <v>0</v>
      </c>
      <c r="AJ95">
        <v>0</v>
      </c>
      <c r="AK95">
        <v>52.071829000000001</v>
      </c>
      <c r="AL95">
        <v>12.341021</v>
      </c>
      <c r="AM95">
        <v>15.258808</v>
      </c>
      <c r="AN95">
        <v>0.646451</v>
      </c>
      <c r="AO95">
        <v>0</v>
      </c>
      <c r="AP95">
        <v>1.9788889999999999</v>
      </c>
      <c r="AQ95">
        <v>0</v>
      </c>
      <c r="AR95">
        <v>34.109183999999999</v>
      </c>
      <c r="AS95">
        <v>29.872184000000001</v>
      </c>
      <c r="AT95">
        <v>19.310005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2116.847741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400.6825</v>
      </c>
      <c r="L96">
        <v>351.73647799999998</v>
      </c>
      <c r="M96">
        <v>88.825999999999993</v>
      </c>
      <c r="N96">
        <v>114.049688</v>
      </c>
      <c r="O96">
        <v>119.39916100000001</v>
      </c>
      <c r="P96">
        <v>134.503805</v>
      </c>
      <c r="Q96">
        <v>8.4883860000000002</v>
      </c>
      <c r="R96">
        <v>31.289634</v>
      </c>
      <c r="S96">
        <v>18.914628</v>
      </c>
      <c r="T96">
        <v>0</v>
      </c>
      <c r="U96">
        <v>404.32243499999998</v>
      </c>
      <c r="V96">
        <v>14.969690999999999</v>
      </c>
      <c r="W96">
        <v>39.213203</v>
      </c>
      <c r="X96">
        <v>133.25415799999999</v>
      </c>
      <c r="Y96">
        <v>0</v>
      </c>
      <c r="Z96">
        <v>12.591665000000001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8.5678470000000004</v>
      </c>
      <c r="AG96">
        <v>40.833697999999998</v>
      </c>
      <c r="AH96">
        <v>21.486719999999998</v>
      </c>
      <c r="AI96">
        <v>0</v>
      </c>
      <c r="AJ96">
        <v>0</v>
      </c>
      <c r="AK96">
        <v>52.071829000000001</v>
      </c>
      <c r="AL96">
        <v>12.341021</v>
      </c>
      <c r="AM96">
        <v>15.258808</v>
      </c>
      <c r="AN96">
        <v>0.646451</v>
      </c>
      <c r="AO96">
        <v>0</v>
      </c>
      <c r="AP96">
        <v>1.9788889999999999</v>
      </c>
      <c r="AQ96">
        <v>0</v>
      </c>
      <c r="AR96">
        <v>34.109183999999999</v>
      </c>
      <c r="AS96">
        <v>29.872184000000001</v>
      </c>
      <c r="AT96">
        <v>19.310005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2108.7180679999997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400.6825</v>
      </c>
      <c r="L97">
        <v>351.73647799999998</v>
      </c>
      <c r="M97">
        <v>88.825999999999993</v>
      </c>
      <c r="N97">
        <v>114.049688</v>
      </c>
      <c r="O97">
        <v>119.39916100000001</v>
      </c>
      <c r="P97">
        <v>134.503805</v>
      </c>
      <c r="Q97">
        <v>8.4883860000000002</v>
      </c>
      <c r="R97">
        <v>31.289634</v>
      </c>
      <c r="S97">
        <v>18.914628</v>
      </c>
      <c r="T97">
        <v>0</v>
      </c>
      <c r="U97">
        <v>404.32243499999998</v>
      </c>
      <c r="V97">
        <v>14.969690999999999</v>
      </c>
      <c r="W97">
        <v>39.213203</v>
      </c>
      <c r="X97">
        <v>133.25415799999999</v>
      </c>
      <c r="Y97">
        <v>0</v>
      </c>
      <c r="Z97">
        <v>12.591665000000001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8.5678470000000004</v>
      </c>
      <c r="AG97">
        <v>40.833697999999998</v>
      </c>
      <c r="AH97">
        <v>21.486719999999998</v>
      </c>
      <c r="AI97">
        <v>0</v>
      </c>
      <c r="AJ97">
        <v>0</v>
      </c>
      <c r="AK97">
        <v>52.071829000000001</v>
      </c>
      <c r="AL97">
        <v>12.341021</v>
      </c>
      <c r="AM97">
        <v>15.258808</v>
      </c>
      <c r="AN97">
        <v>0.646451</v>
      </c>
      <c r="AO97">
        <v>0</v>
      </c>
      <c r="AP97">
        <v>0.86576399999999998</v>
      </c>
      <c r="AQ97">
        <v>0</v>
      </c>
      <c r="AR97">
        <v>34.109183999999999</v>
      </c>
      <c r="AS97">
        <v>29.872184000000001</v>
      </c>
      <c r="AT97">
        <v>19.310005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2107.6049429999998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400.6825</v>
      </c>
      <c r="L98">
        <v>351.73647799999998</v>
      </c>
      <c r="M98">
        <v>88.825999999999993</v>
      </c>
      <c r="N98">
        <v>114.049688</v>
      </c>
      <c r="O98">
        <v>119.39916100000001</v>
      </c>
      <c r="P98">
        <v>134.503805</v>
      </c>
      <c r="Q98">
        <v>8.4883860000000002</v>
      </c>
      <c r="R98">
        <v>31.289634</v>
      </c>
      <c r="S98">
        <v>18.914628</v>
      </c>
      <c r="T98">
        <v>0</v>
      </c>
      <c r="U98">
        <v>404.32243499999998</v>
      </c>
      <c r="V98">
        <v>14.969690999999999</v>
      </c>
      <c r="W98">
        <v>39.213203</v>
      </c>
      <c r="X98">
        <v>133.25415799999999</v>
      </c>
      <c r="Y98">
        <v>0</v>
      </c>
      <c r="Z98">
        <v>12.591665000000001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8.5678470000000004</v>
      </c>
      <c r="AG98">
        <v>40.833697999999998</v>
      </c>
      <c r="AH98">
        <v>21.486719999999998</v>
      </c>
      <c r="AI98">
        <v>0</v>
      </c>
      <c r="AJ98">
        <v>0</v>
      </c>
      <c r="AK98">
        <v>52.071829000000001</v>
      </c>
      <c r="AL98">
        <v>12.341021</v>
      </c>
      <c r="AM98">
        <v>15.258808</v>
      </c>
      <c r="AN98">
        <v>0.646451</v>
      </c>
      <c r="AO98">
        <v>0</v>
      </c>
      <c r="AP98">
        <v>0.86576399999999998</v>
      </c>
      <c r="AQ98">
        <v>0</v>
      </c>
      <c r="AR98">
        <v>34.109183999999999</v>
      </c>
      <c r="AS98">
        <v>29.872184000000001</v>
      </c>
      <c r="AT98">
        <v>18.828056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2107.1229939999998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8.8803373040000135</v>
      </c>
      <c r="L99">
        <f t="shared" si="2"/>
        <v>8.4919991497499865</v>
      </c>
      <c r="M99">
        <f t="shared" si="2"/>
        <v>2.0280047512500006</v>
      </c>
      <c r="N99">
        <f t="shared" si="2"/>
        <v>2.6679765399999962</v>
      </c>
      <c r="O99">
        <f t="shared" si="2"/>
        <v>2.7722559317499966</v>
      </c>
      <c r="P99">
        <f t="shared" si="2"/>
        <v>3.2102377290000033</v>
      </c>
      <c r="Q99">
        <f t="shared" si="2"/>
        <v>0.18765551849999984</v>
      </c>
      <c r="R99">
        <f t="shared" si="2"/>
        <v>0.72928081650000087</v>
      </c>
      <c r="S99">
        <f t="shared" si="2"/>
        <v>0.40525257674999976</v>
      </c>
      <c r="T99">
        <f t="shared" si="2"/>
        <v>0</v>
      </c>
      <c r="U99">
        <f t="shared" si="2"/>
        <v>9.703738439999988</v>
      </c>
      <c r="V99">
        <f t="shared" si="2"/>
        <v>0.36720463200000014</v>
      </c>
      <c r="W99">
        <f t="shared" si="2"/>
        <v>0.95951134374999847</v>
      </c>
      <c r="X99">
        <f t="shared" si="2"/>
        <v>2.9888279090000021</v>
      </c>
      <c r="Y99">
        <f t="shared" si="2"/>
        <v>0</v>
      </c>
      <c r="Z99">
        <f t="shared" si="2"/>
        <v>0.26706096825000031</v>
      </c>
      <c r="AA99">
        <f t="shared" si="2"/>
        <v>0.38137154424999981</v>
      </c>
      <c r="AB99">
        <f t="shared" si="2"/>
        <v>0.34405034974999987</v>
      </c>
      <c r="AC99">
        <f t="shared" si="2"/>
        <v>0.22425490974999993</v>
      </c>
      <c r="AD99">
        <f t="shared" si="2"/>
        <v>0.12999519300000001</v>
      </c>
      <c r="AE99">
        <f t="shared" si="2"/>
        <v>0.34207213324999997</v>
      </c>
      <c r="AF99">
        <f t="shared" si="2"/>
        <v>0.28797485750000046</v>
      </c>
      <c r="AG99">
        <f t="shared" si="2"/>
        <v>0.9800087519999986</v>
      </c>
      <c r="AH99">
        <f t="shared" si="2"/>
        <v>0.72689115875000043</v>
      </c>
      <c r="AI99">
        <f t="shared" si="2"/>
        <v>0</v>
      </c>
      <c r="AJ99">
        <f t="shared" si="2"/>
        <v>0</v>
      </c>
      <c r="AK99">
        <f t="shared" si="2"/>
        <v>1.2497238960000017</v>
      </c>
      <c r="AL99">
        <f t="shared" si="2"/>
        <v>0.74753491500000069</v>
      </c>
      <c r="AM99">
        <f t="shared" si="2"/>
        <v>0.36621139200000064</v>
      </c>
      <c r="AN99">
        <f t="shared" si="2"/>
        <v>1.5514823999999984E-2</v>
      </c>
      <c r="AO99">
        <f t="shared" si="2"/>
        <v>0</v>
      </c>
      <c r="AP99">
        <f t="shared" si="2"/>
        <v>3.3517430999999979E-2</v>
      </c>
      <c r="AQ99">
        <f t="shared" si="2"/>
        <v>0.45600106374999994</v>
      </c>
      <c r="AR99">
        <f t="shared" si="2"/>
        <v>0.82648151699999883</v>
      </c>
      <c r="AS99">
        <f t="shared" si="2"/>
        <v>0.72160806299999913</v>
      </c>
      <c r="AT99">
        <f t="shared" si="2"/>
        <v>0.44916216800000075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51.941717778499985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45375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261.26</v>
      </c>
      <c r="C3" s="34">
        <v>76.55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53.65</v>
      </c>
      <c r="N3">
        <v>134.01</v>
      </c>
      <c r="O3">
        <v>100.05</v>
      </c>
      <c r="P3">
        <v>2.72</v>
      </c>
      <c r="Q3">
        <v>7.01</v>
      </c>
      <c r="R3" s="93">
        <v>0</v>
      </c>
      <c r="S3" s="93">
        <v>0</v>
      </c>
      <c r="T3" s="93">
        <v>0</v>
      </c>
      <c r="U3">
        <v>2.38</v>
      </c>
      <c r="V3">
        <v>0</v>
      </c>
      <c r="W3">
        <v>2</v>
      </c>
      <c r="X3">
        <v>77.5</v>
      </c>
      <c r="Y3">
        <v>25.84</v>
      </c>
      <c r="Z3">
        <v>25.83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20.66</v>
      </c>
      <c r="AH3">
        <v>60</v>
      </c>
      <c r="AI3">
        <v>60</v>
      </c>
      <c r="AJ3">
        <v>27.03</v>
      </c>
      <c r="AK3">
        <v>0</v>
      </c>
      <c r="AL3">
        <v>0</v>
      </c>
    </row>
    <row r="4" spans="1:38">
      <c r="A4" t="s">
        <v>46</v>
      </c>
      <c r="B4" s="34">
        <v>261.26</v>
      </c>
      <c r="C4" s="34">
        <v>76.55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49.39</v>
      </c>
      <c r="N4">
        <v>134.01</v>
      </c>
      <c r="O4">
        <v>100.05</v>
      </c>
      <c r="P4">
        <v>2.72</v>
      </c>
      <c r="Q4">
        <v>7.01</v>
      </c>
      <c r="R4" s="93">
        <v>0</v>
      </c>
      <c r="S4" s="93">
        <v>0</v>
      </c>
      <c r="T4" s="93">
        <v>0</v>
      </c>
      <c r="U4">
        <v>2.38</v>
      </c>
      <c r="V4">
        <v>0</v>
      </c>
      <c r="W4">
        <v>2</v>
      </c>
      <c r="X4">
        <v>80.5</v>
      </c>
      <c r="Y4">
        <v>26.84</v>
      </c>
      <c r="Z4">
        <v>26.83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20.34</v>
      </c>
      <c r="AH4">
        <v>60</v>
      </c>
      <c r="AI4">
        <v>60</v>
      </c>
      <c r="AJ4">
        <v>27.03</v>
      </c>
      <c r="AK4">
        <v>0</v>
      </c>
      <c r="AL4">
        <v>0</v>
      </c>
    </row>
    <row r="5" spans="1:38">
      <c r="A5" t="s">
        <v>47</v>
      </c>
      <c r="B5" s="34">
        <v>261.26</v>
      </c>
      <c r="C5" s="34">
        <v>76.55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45.14</v>
      </c>
      <c r="N5">
        <v>134.01</v>
      </c>
      <c r="O5">
        <v>71.08</v>
      </c>
      <c r="P5">
        <v>2.72</v>
      </c>
      <c r="Q5">
        <v>7.01</v>
      </c>
      <c r="R5" s="93">
        <v>0</v>
      </c>
      <c r="S5" s="93">
        <v>0</v>
      </c>
      <c r="T5" s="93">
        <v>0</v>
      </c>
      <c r="U5">
        <v>2.38</v>
      </c>
      <c r="V5">
        <v>0</v>
      </c>
      <c r="W5">
        <v>2</v>
      </c>
      <c r="X5">
        <v>83</v>
      </c>
      <c r="Y5">
        <v>27.66</v>
      </c>
      <c r="Z5">
        <v>27.67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20</v>
      </c>
      <c r="AH5">
        <v>60</v>
      </c>
      <c r="AI5">
        <v>60</v>
      </c>
      <c r="AJ5">
        <v>27.03</v>
      </c>
      <c r="AK5">
        <v>0</v>
      </c>
      <c r="AL5">
        <v>0</v>
      </c>
    </row>
    <row r="6" spans="1:38">
      <c r="A6" t="s">
        <v>48</v>
      </c>
      <c r="B6" s="34">
        <v>261.26</v>
      </c>
      <c r="C6" s="34">
        <v>57.56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40.880000000000003</v>
      </c>
      <c r="N6">
        <v>134.01</v>
      </c>
      <c r="O6">
        <v>48.28</v>
      </c>
      <c r="P6">
        <v>2.72</v>
      </c>
      <c r="Q6">
        <v>7.01</v>
      </c>
      <c r="R6" s="93">
        <v>0</v>
      </c>
      <c r="S6" s="93">
        <v>0</v>
      </c>
      <c r="T6" s="93">
        <v>0</v>
      </c>
      <c r="U6">
        <v>2.38</v>
      </c>
      <c r="V6">
        <v>0</v>
      </c>
      <c r="W6">
        <v>2</v>
      </c>
      <c r="X6">
        <v>83.5</v>
      </c>
      <c r="Y6">
        <v>27.84</v>
      </c>
      <c r="Z6">
        <v>27.83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19.66</v>
      </c>
      <c r="AH6">
        <v>60</v>
      </c>
      <c r="AI6">
        <v>60</v>
      </c>
      <c r="AJ6">
        <v>27.03</v>
      </c>
      <c r="AK6">
        <v>0</v>
      </c>
      <c r="AL6">
        <v>0</v>
      </c>
    </row>
    <row r="7" spans="1:38">
      <c r="A7" t="s">
        <v>49</v>
      </c>
      <c r="B7" s="34">
        <v>226.82</v>
      </c>
      <c r="C7" s="34">
        <v>57.56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36.619999999999997</v>
      </c>
      <c r="N7">
        <v>134.01</v>
      </c>
      <c r="O7">
        <v>48.28</v>
      </c>
      <c r="P7">
        <v>2.72</v>
      </c>
      <c r="Q7">
        <v>7.01</v>
      </c>
      <c r="R7" s="93">
        <v>0</v>
      </c>
      <c r="S7" s="93">
        <v>0</v>
      </c>
      <c r="T7" s="93">
        <v>0</v>
      </c>
      <c r="U7">
        <v>2.38</v>
      </c>
      <c r="V7">
        <v>0</v>
      </c>
      <c r="W7">
        <v>2</v>
      </c>
      <c r="X7">
        <v>83</v>
      </c>
      <c r="Y7">
        <v>27.66</v>
      </c>
      <c r="Z7">
        <v>27.67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19.34</v>
      </c>
      <c r="AH7">
        <v>60</v>
      </c>
      <c r="AI7">
        <v>60</v>
      </c>
      <c r="AJ7">
        <v>27.03</v>
      </c>
      <c r="AK7">
        <v>0</v>
      </c>
      <c r="AL7">
        <v>0</v>
      </c>
    </row>
    <row r="8" spans="1:38">
      <c r="A8" t="s">
        <v>50</v>
      </c>
      <c r="B8" s="34">
        <v>226.82</v>
      </c>
      <c r="C8" s="34">
        <v>57.56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35.200000000000003</v>
      </c>
      <c r="N8">
        <v>134.01</v>
      </c>
      <c r="O8">
        <v>48.28</v>
      </c>
      <c r="P8">
        <v>2.72</v>
      </c>
      <c r="Q8">
        <v>7.01</v>
      </c>
      <c r="R8" s="93">
        <v>0</v>
      </c>
      <c r="S8" s="93">
        <v>0</v>
      </c>
      <c r="T8" s="93">
        <v>0</v>
      </c>
      <c r="U8">
        <v>2.38</v>
      </c>
      <c r="V8">
        <v>0</v>
      </c>
      <c r="W8">
        <v>2</v>
      </c>
      <c r="X8">
        <v>83</v>
      </c>
      <c r="Y8">
        <v>27.66</v>
      </c>
      <c r="Z8">
        <v>27.67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19</v>
      </c>
      <c r="AH8">
        <v>60</v>
      </c>
      <c r="AI8">
        <v>60</v>
      </c>
      <c r="AJ8">
        <v>27.03</v>
      </c>
      <c r="AK8">
        <v>0</v>
      </c>
      <c r="AL8">
        <v>0</v>
      </c>
    </row>
    <row r="9" spans="1:38">
      <c r="A9" t="s">
        <v>51</v>
      </c>
      <c r="B9" s="34">
        <v>226.82</v>
      </c>
      <c r="C9" s="34">
        <v>57.56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35.200000000000003</v>
      </c>
      <c r="N9">
        <v>134.01</v>
      </c>
      <c r="O9">
        <v>48.28</v>
      </c>
      <c r="P9">
        <v>2.72</v>
      </c>
      <c r="Q9">
        <v>7.01</v>
      </c>
      <c r="R9" s="93">
        <v>0</v>
      </c>
      <c r="S9" s="93">
        <v>0</v>
      </c>
      <c r="T9" s="93">
        <v>0</v>
      </c>
      <c r="U9">
        <v>2.38</v>
      </c>
      <c r="V9">
        <v>0</v>
      </c>
      <c r="W9">
        <v>2</v>
      </c>
      <c r="X9">
        <v>82.5</v>
      </c>
      <c r="Y9">
        <v>27.5</v>
      </c>
      <c r="Z9">
        <v>27.5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25.66</v>
      </c>
      <c r="AH9">
        <v>59.33</v>
      </c>
      <c r="AI9">
        <v>59.33</v>
      </c>
      <c r="AJ9">
        <v>27.03</v>
      </c>
      <c r="AK9">
        <v>0</v>
      </c>
      <c r="AL9">
        <v>0</v>
      </c>
    </row>
    <row r="10" spans="1:38">
      <c r="A10" t="s">
        <v>52</v>
      </c>
      <c r="B10" s="34">
        <v>200.08</v>
      </c>
      <c r="C10" s="34">
        <v>57.56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35.200000000000003</v>
      </c>
      <c r="N10">
        <v>134.01</v>
      </c>
      <c r="O10">
        <v>48.28</v>
      </c>
      <c r="P10">
        <v>2.72</v>
      </c>
      <c r="Q10">
        <v>7.01</v>
      </c>
      <c r="R10" s="93">
        <v>0</v>
      </c>
      <c r="S10" s="93">
        <v>0</v>
      </c>
      <c r="T10" s="93">
        <v>0</v>
      </c>
      <c r="U10">
        <v>2.38</v>
      </c>
      <c r="V10">
        <v>0</v>
      </c>
      <c r="W10">
        <v>2</v>
      </c>
      <c r="X10">
        <v>81</v>
      </c>
      <c r="Y10">
        <v>27</v>
      </c>
      <c r="Z10">
        <v>27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25.34</v>
      </c>
      <c r="AH10">
        <v>59</v>
      </c>
      <c r="AI10">
        <v>59</v>
      </c>
      <c r="AJ10">
        <v>27.03</v>
      </c>
      <c r="AK10">
        <v>0</v>
      </c>
      <c r="AL10">
        <v>0</v>
      </c>
    </row>
    <row r="11" spans="1:38">
      <c r="A11" t="s">
        <v>53</v>
      </c>
      <c r="B11" s="34">
        <v>200.08</v>
      </c>
      <c r="C11" s="34">
        <v>57.56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35.200000000000003</v>
      </c>
      <c r="N11">
        <v>134.01</v>
      </c>
      <c r="O11">
        <v>48.28</v>
      </c>
      <c r="P11">
        <v>2.48</v>
      </c>
      <c r="Q11">
        <v>7.01</v>
      </c>
      <c r="R11" s="93">
        <v>0</v>
      </c>
      <c r="S11" s="93">
        <v>0</v>
      </c>
      <c r="T11" s="93">
        <v>0</v>
      </c>
      <c r="U11">
        <v>2.31</v>
      </c>
      <c r="V11">
        <v>0</v>
      </c>
      <c r="W11">
        <v>1.95</v>
      </c>
      <c r="X11">
        <v>78.5</v>
      </c>
      <c r="Y11">
        <v>26.16</v>
      </c>
      <c r="Z11">
        <v>26.17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29.34</v>
      </c>
      <c r="AH11">
        <v>58.33</v>
      </c>
      <c r="AI11">
        <v>58.33</v>
      </c>
      <c r="AJ11">
        <v>27.03</v>
      </c>
      <c r="AK11">
        <v>0</v>
      </c>
      <c r="AL11">
        <v>0</v>
      </c>
    </row>
    <row r="12" spans="1:38">
      <c r="A12" t="s">
        <v>54</v>
      </c>
      <c r="B12" s="34">
        <v>200.08</v>
      </c>
      <c r="C12" s="34">
        <v>57.56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35.200000000000003</v>
      </c>
      <c r="N12">
        <v>134.01</v>
      </c>
      <c r="O12">
        <v>48.28</v>
      </c>
      <c r="P12">
        <v>2.48</v>
      </c>
      <c r="Q12">
        <v>7.01</v>
      </c>
      <c r="R12" s="93">
        <v>0</v>
      </c>
      <c r="S12" s="93">
        <v>0</v>
      </c>
      <c r="T12" s="93">
        <v>0</v>
      </c>
      <c r="U12">
        <v>2.31</v>
      </c>
      <c r="V12">
        <v>0</v>
      </c>
      <c r="W12">
        <v>1.95</v>
      </c>
      <c r="X12">
        <v>77.5</v>
      </c>
      <c r="Y12">
        <v>25.84</v>
      </c>
      <c r="Z12">
        <v>25.83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29.34</v>
      </c>
      <c r="AH12">
        <v>57.67</v>
      </c>
      <c r="AI12">
        <v>57.67</v>
      </c>
      <c r="AJ12">
        <v>27.03</v>
      </c>
      <c r="AK12">
        <v>0</v>
      </c>
      <c r="AL12">
        <v>0</v>
      </c>
    </row>
    <row r="13" spans="1:38">
      <c r="A13" t="s">
        <v>55</v>
      </c>
      <c r="B13" s="34">
        <v>190.43</v>
      </c>
      <c r="C13" s="34">
        <v>57.56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35.200000000000003</v>
      </c>
      <c r="N13">
        <v>134.01</v>
      </c>
      <c r="O13">
        <v>48.28</v>
      </c>
      <c r="P13">
        <v>2.48</v>
      </c>
      <c r="Q13">
        <v>7.01</v>
      </c>
      <c r="R13" s="93">
        <v>0</v>
      </c>
      <c r="S13" s="93">
        <v>0</v>
      </c>
      <c r="T13" s="93">
        <v>0</v>
      </c>
      <c r="U13">
        <v>2.31</v>
      </c>
      <c r="V13">
        <v>0</v>
      </c>
      <c r="W13">
        <v>1.95</v>
      </c>
      <c r="X13">
        <v>87.5</v>
      </c>
      <c r="Y13">
        <v>29.16</v>
      </c>
      <c r="Z13">
        <v>29.17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25.34</v>
      </c>
      <c r="AH13">
        <v>55.33</v>
      </c>
      <c r="AI13">
        <v>55.33</v>
      </c>
      <c r="AJ13">
        <v>27.03</v>
      </c>
      <c r="AK13">
        <v>0</v>
      </c>
      <c r="AL13">
        <v>0</v>
      </c>
    </row>
    <row r="14" spans="1:38">
      <c r="A14" t="s">
        <v>56</v>
      </c>
      <c r="B14" s="34">
        <v>180.77</v>
      </c>
      <c r="C14" s="34">
        <v>57.56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35.200000000000003</v>
      </c>
      <c r="N14">
        <v>134.01</v>
      </c>
      <c r="O14">
        <v>48.28</v>
      </c>
      <c r="P14">
        <v>2.48</v>
      </c>
      <c r="Q14">
        <v>7.01</v>
      </c>
      <c r="R14" s="93">
        <v>0</v>
      </c>
      <c r="S14" s="93">
        <v>0</v>
      </c>
      <c r="T14" s="93">
        <v>0</v>
      </c>
      <c r="U14">
        <v>2.31</v>
      </c>
      <c r="V14">
        <v>0</v>
      </c>
      <c r="W14">
        <v>1.95</v>
      </c>
      <c r="X14">
        <v>86</v>
      </c>
      <c r="Y14">
        <v>28.66</v>
      </c>
      <c r="Z14">
        <v>28.67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24.66</v>
      </c>
      <c r="AH14">
        <v>55</v>
      </c>
      <c r="AI14">
        <v>55</v>
      </c>
      <c r="AJ14">
        <v>27.03</v>
      </c>
      <c r="AK14">
        <v>0</v>
      </c>
      <c r="AL14">
        <v>0</v>
      </c>
    </row>
    <row r="15" spans="1:38">
      <c r="A15" t="s">
        <v>57</v>
      </c>
      <c r="B15" s="34">
        <v>180.77</v>
      </c>
      <c r="C15" s="34">
        <v>33.79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35.200000000000003</v>
      </c>
      <c r="N15">
        <v>134.01</v>
      </c>
      <c r="O15">
        <v>48.28</v>
      </c>
      <c r="P15">
        <v>2.48</v>
      </c>
      <c r="Q15">
        <v>7.01</v>
      </c>
      <c r="R15" s="93">
        <v>0</v>
      </c>
      <c r="S15" s="93">
        <v>0</v>
      </c>
      <c r="T15" s="93">
        <v>0</v>
      </c>
      <c r="U15">
        <v>2.31</v>
      </c>
      <c r="V15">
        <v>0</v>
      </c>
      <c r="W15">
        <v>1.95</v>
      </c>
      <c r="X15">
        <v>85</v>
      </c>
      <c r="Y15">
        <v>28.34</v>
      </c>
      <c r="Z15">
        <v>28.33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24</v>
      </c>
      <c r="AH15">
        <v>54.67</v>
      </c>
      <c r="AI15">
        <v>54.67</v>
      </c>
      <c r="AJ15">
        <v>27.03</v>
      </c>
      <c r="AK15">
        <v>0</v>
      </c>
      <c r="AL15">
        <v>0</v>
      </c>
    </row>
    <row r="16" spans="1:38">
      <c r="A16" t="s">
        <v>58</v>
      </c>
      <c r="B16" s="34">
        <v>171.12</v>
      </c>
      <c r="C16" s="34">
        <v>33.79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35.200000000000003</v>
      </c>
      <c r="N16">
        <v>134.01</v>
      </c>
      <c r="O16">
        <v>48.28</v>
      </c>
      <c r="P16">
        <v>2.48</v>
      </c>
      <c r="Q16">
        <v>7.01</v>
      </c>
      <c r="R16" s="93">
        <v>0</v>
      </c>
      <c r="S16" s="93">
        <v>0</v>
      </c>
      <c r="T16" s="93">
        <v>0</v>
      </c>
      <c r="U16">
        <v>2.31</v>
      </c>
      <c r="V16">
        <v>0</v>
      </c>
      <c r="W16">
        <v>1.95</v>
      </c>
      <c r="X16">
        <v>84</v>
      </c>
      <c r="Y16">
        <v>28</v>
      </c>
      <c r="Z16">
        <v>28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23.66</v>
      </c>
      <c r="AH16">
        <v>53.67</v>
      </c>
      <c r="AI16">
        <v>53.67</v>
      </c>
      <c r="AJ16">
        <v>27.03</v>
      </c>
      <c r="AK16">
        <v>0</v>
      </c>
      <c r="AL16">
        <v>0</v>
      </c>
    </row>
    <row r="17" spans="1:38">
      <c r="A17" t="s">
        <v>59</v>
      </c>
      <c r="B17" s="34">
        <v>171.12</v>
      </c>
      <c r="C17" s="34">
        <v>33.79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35.200000000000003</v>
      </c>
      <c r="N17">
        <v>134.01</v>
      </c>
      <c r="O17">
        <v>48.28</v>
      </c>
      <c r="P17">
        <v>2.48</v>
      </c>
      <c r="Q17">
        <v>7.01</v>
      </c>
      <c r="R17" s="93">
        <v>0</v>
      </c>
      <c r="S17" s="93">
        <v>0</v>
      </c>
      <c r="T17" s="93">
        <v>0</v>
      </c>
      <c r="U17">
        <v>2.31</v>
      </c>
      <c r="V17">
        <v>0</v>
      </c>
      <c r="W17">
        <v>1.95</v>
      </c>
      <c r="X17">
        <v>82.5</v>
      </c>
      <c r="Y17">
        <v>27.5</v>
      </c>
      <c r="Z17">
        <v>27.5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21</v>
      </c>
      <c r="AH17">
        <v>47</v>
      </c>
      <c r="AI17">
        <v>47</v>
      </c>
      <c r="AJ17">
        <v>27.03</v>
      </c>
      <c r="AK17">
        <v>0</v>
      </c>
      <c r="AL17">
        <v>0</v>
      </c>
    </row>
    <row r="18" spans="1:38">
      <c r="A18" t="s">
        <v>60</v>
      </c>
      <c r="B18" s="34">
        <v>171.12</v>
      </c>
      <c r="C18" s="34">
        <v>33.79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35.200000000000003</v>
      </c>
      <c r="N18">
        <v>134.01</v>
      </c>
      <c r="O18">
        <v>48.28</v>
      </c>
      <c r="P18">
        <v>2.48</v>
      </c>
      <c r="Q18">
        <v>6.61</v>
      </c>
      <c r="R18" s="93">
        <v>0</v>
      </c>
      <c r="S18" s="93">
        <v>0</v>
      </c>
      <c r="T18" s="93">
        <v>0</v>
      </c>
      <c r="U18">
        <v>2.31</v>
      </c>
      <c r="V18">
        <v>0</v>
      </c>
      <c r="W18">
        <v>1.95</v>
      </c>
      <c r="X18">
        <v>81</v>
      </c>
      <c r="Y18">
        <v>27</v>
      </c>
      <c r="Z18">
        <v>27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20.66</v>
      </c>
      <c r="AH18">
        <v>46.33</v>
      </c>
      <c r="AI18">
        <v>46.33</v>
      </c>
      <c r="AJ18">
        <v>27.03</v>
      </c>
      <c r="AK18">
        <v>0</v>
      </c>
      <c r="AL18">
        <v>0</v>
      </c>
    </row>
    <row r="19" spans="1:38">
      <c r="A19" t="s">
        <v>61</v>
      </c>
      <c r="B19" s="34">
        <v>171.12</v>
      </c>
      <c r="C19" s="34">
        <v>33.79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35.200000000000003</v>
      </c>
      <c r="N19">
        <v>134.01</v>
      </c>
      <c r="O19">
        <v>48.28</v>
      </c>
      <c r="P19">
        <v>2.33</v>
      </c>
      <c r="Q19">
        <v>6.61</v>
      </c>
      <c r="R19" s="93">
        <v>0</v>
      </c>
      <c r="S19" s="93">
        <v>0</v>
      </c>
      <c r="T19" s="93">
        <v>0</v>
      </c>
      <c r="U19">
        <v>2.23</v>
      </c>
      <c r="V19">
        <v>0</v>
      </c>
      <c r="W19">
        <v>1.85</v>
      </c>
      <c r="X19">
        <v>72</v>
      </c>
      <c r="Y19">
        <v>24</v>
      </c>
      <c r="Z19">
        <v>24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20</v>
      </c>
      <c r="AH19">
        <v>51</v>
      </c>
      <c r="AI19">
        <v>51</v>
      </c>
      <c r="AJ19">
        <v>27.03</v>
      </c>
      <c r="AK19">
        <v>0</v>
      </c>
      <c r="AL19">
        <v>0</v>
      </c>
    </row>
    <row r="20" spans="1:38">
      <c r="A20" t="s">
        <v>62</v>
      </c>
      <c r="B20" s="34">
        <v>171.12</v>
      </c>
      <c r="C20" s="34">
        <v>33.79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35.200000000000003</v>
      </c>
      <c r="N20">
        <v>134.01</v>
      </c>
      <c r="O20">
        <v>48.28</v>
      </c>
      <c r="P20">
        <v>2.33</v>
      </c>
      <c r="Q20">
        <v>6.61</v>
      </c>
      <c r="R20" s="93">
        <v>0</v>
      </c>
      <c r="S20" s="93">
        <v>0</v>
      </c>
      <c r="T20" s="93">
        <v>0</v>
      </c>
      <c r="U20">
        <v>2.23</v>
      </c>
      <c r="V20">
        <v>0</v>
      </c>
      <c r="W20">
        <v>1.85</v>
      </c>
      <c r="X20">
        <v>70</v>
      </c>
      <c r="Y20">
        <v>23.34</v>
      </c>
      <c r="Z20">
        <v>23.33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19.34</v>
      </c>
      <c r="AH20">
        <v>51.33</v>
      </c>
      <c r="AI20">
        <v>51.33</v>
      </c>
      <c r="AJ20">
        <v>27.03</v>
      </c>
      <c r="AK20">
        <v>0</v>
      </c>
      <c r="AL20">
        <v>0</v>
      </c>
    </row>
    <row r="21" spans="1:38">
      <c r="A21" t="s">
        <v>63</v>
      </c>
      <c r="B21" s="34">
        <v>171.12</v>
      </c>
      <c r="C21" s="34">
        <v>33.79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35.200000000000003</v>
      </c>
      <c r="N21">
        <v>134.01</v>
      </c>
      <c r="O21">
        <v>48.28</v>
      </c>
      <c r="P21">
        <v>2.33</v>
      </c>
      <c r="Q21">
        <v>6.61</v>
      </c>
      <c r="R21" s="93">
        <v>0</v>
      </c>
      <c r="S21" s="93">
        <v>0</v>
      </c>
      <c r="T21" s="93">
        <v>0</v>
      </c>
      <c r="U21">
        <v>2.23</v>
      </c>
      <c r="V21">
        <v>0</v>
      </c>
      <c r="W21">
        <v>1.85</v>
      </c>
      <c r="X21">
        <v>69</v>
      </c>
      <c r="Y21">
        <v>23</v>
      </c>
      <c r="Z21">
        <v>23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18.34</v>
      </c>
      <c r="AH21">
        <v>51.67</v>
      </c>
      <c r="AI21">
        <v>51.67</v>
      </c>
      <c r="AJ21">
        <v>26.07</v>
      </c>
      <c r="AK21">
        <v>0</v>
      </c>
      <c r="AL21">
        <v>0</v>
      </c>
    </row>
    <row r="22" spans="1:38">
      <c r="A22" t="s">
        <v>64</v>
      </c>
      <c r="B22" s="34">
        <v>171.12</v>
      </c>
      <c r="C22" s="34">
        <v>33.79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35.200000000000003</v>
      </c>
      <c r="N22">
        <v>134.01</v>
      </c>
      <c r="O22">
        <v>48.28</v>
      </c>
      <c r="P22">
        <v>2.33</v>
      </c>
      <c r="Q22">
        <v>6.61</v>
      </c>
      <c r="R22" s="93">
        <v>0</v>
      </c>
      <c r="S22" s="93">
        <v>0</v>
      </c>
      <c r="T22" s="93">
        <v>0</v>
      </c>
      <c r="U22">
        <v>2.23</v>
      </c>
      <c r="V22">
        <v>0</v>
      </c>
      <c r="W22">
        <v>1.85</v>
      </c>
      <c r="X22">
        <v>67.5</v>
      </c>
      <c r="Y22">
        <v>22.5</v>
      </c>
      <c r="Z22">
        <v>22.5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17.34</v>
      </c>
      <c r="AH22">
        <v>52.67</v>
      </c>
      <c r="AI22">
        <v>52.67</v>
      </c>
      <c r="AJ22">
        <v>26.07</v>
      </c>
      <c r="AK22">
        <v>0</v>
      </c>
      <c r="AL22">
        <v>0</v>
      </c>
    </row>
    <row r="23" spans="1:38">
      <c r="A23" t="s">
        <v>65</v>
      </c>
      <c r="B23" s="34">
        <v>171.12</v>
      </c>
      <c r="C23" s="34">
        <v>57.56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33.119999999999997</v>
      </c>
      <c r="N23">
        <v>134.01</v>
      </c>
      <c r="O23">
        <v>48.28</v>
      </c>
      <c r="P23">
        <v>2.33</v>
      </c>
      <c r="Q23">
        <v>6.61</v>
      </c>
      <c r="R23" s="93">
        <v>0</v>
      </c>
      <c r="S23" s="93">
        <v>0</v>
      </c>
      <c r="T23" s="93">
        <v>0</v>
      </c>
      <c r="U23">
        <v>2.23</v>
      </c>
      <c r="V23">
        <v>0</v>
      </c>
      <c r="W23">
        <v>1.85</v>
      </c>
      <c r="X23">
        <v>74</v>
      </c>
      <c r="Y23">
        <v>24.66</v>
      </c>
      <c r="Z23">
        <v>24.67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16.66</v>
      </c>
      <c r="AH23">
        <v>54.67</v>
      </c>
      <c r="AI23">
        <v>54.67</v>
      </c>
      <c r="AJ23">
        <v>26.07</v>
      </c>
      <c r="AK23">
        <v>0</v>
      </c>
      <c r="AL23">
        <v>0</v>
      </c>
    </row>
    <row r="24" spans="1:38">
      <c r="A24" t="s">
        <v>66</v>
      </c>
      <c r="B24" s="34">
        <v>180.77</v>
      </c>
      <c r="C24" s="34">
        <v>57.56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33.119999999999997</v>
      </c>
      <c r="N24">
        <v>134.01</v>
      </c>
      <c r="O24">
        <v>48.28</v>
      </c>
      <c r="P24">
        <v>2.33</v>
      </c>
      <c r="Q24">
        <v>6.61</v>
      </c>
      <c r="R24" s="93">
        <v>0</v>
      </c>
      <c r="S24" s="93">
        <v>0</v>
      </c>
      <c r="T24" s="93">
        <v>0</v>
      </c>
      <c r="U24">
        <v>2.23</v>
      </c>
      <c r="V24">
        <v>0</v>
      </c>
      <c r="W24">
        <v>1.85</v>
      </c>
      <c r="X24">
        <v>73</v>
      </c>
      <c r="Y24">
        <v>24.34</v>
      </c>
      <c r="Z24">
        <v>24.33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16</v>
      </c>
      <c r="AH24">
        <v>54.33</v>
      </c>
      <c r="AI24">
        <v>54.33</v>
      </c>
      <c r="AJ24">
        <v>26.07</v>
      </c>
      <c r="AK24">
        <v>0</v>
      </c>
      <c r="AL24">
        <v>0</v>
      </c>
    </row>
    <row r="25" spans="1:38">
      <c r="A25" t="s">
        <v>67</v>
      </c>
      <c r="B25" s="34">
        <v>180.77</v>
      </c>
      <c r="C25" s="34">
        <v>57.56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33.119999999999997</v>
      </c>
      <c r="N25">
        <v>134.01</v>
      </c>
      <c r="O25">
        <v>48.28</v>
      </c>
      <c r="P25">
        <v>2.33</v>
      </c>
      <c r="Q25">
        <v>6.61</v>
      </c>
      <c r="R25" s="93">
        <v>0</v>
      </c>
      <c r="S25" s="93">
        <v>0</v>
      </c>
      <c r="T25" s="93">
        <v>0</v>
      </c>
      <c r="U25">
        <v>2.23</v>
      </c>
      <c r="V25">
        <v>0</v>
      </c>
      <c r="W25">
        <v>1.85</v>
      </c>
      <c r="X25">
        <v>72.5</v>
      </c>
      <c r="Y25">
        <v>24.16</v>
      </c>
      <c r="Z25">
        <v>24.17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20</v>
      </c>
      <c r="AH25">
        <v>53</v>
      </c>
      <c r="AI25">
        <v>53</v>
      </c>
      <c r="AJ25">
        <v>26.07</v>
      </c>
      <c r="AK25">
        <v>0</v>
      </c>
      <c r="AL25">
        <v>0</v>
      </c>
    </row>
    <row r="26" spans="1:38">
      <c r="A26" t="s">
        <v>68</v>
      </c>
      <c r="B26" s="34">
        <v>200.08</v>
      </c>
      <c r="C26" s="34">
        <v>57.56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33.119999999999997</v>
      </c>
      <c r="N26">
        <v>134.01</v>
      </c>
      <c r="O26">
        <v>48.28</v>
      </c>
      <c r="P26">
        <v>2.33</v>
      </c>
      <c r="Q26">
        <v>6.61</v>
      </c>
      <c r="R26" s="93">
        <v>0</v>
      </c>
      <c r="S26" s="93">
        <v>0</v>
      </c>
      <c r="T26" s="93">
        <v>0</v>
      </c>
      <c r="U26">
        <v>2.23</v>
      </c>
      <c r="V26">
        <v>0</v>
      </c>
      <c r="W26">
        <v>1.85</v>
      </c>
      <c r="X26">
        <v>72</v>
      </c>
      <c r="Y26">
        <v>24</v>
      </c>
      <c r="Z26">
        <v>24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19.34</v>
      </c>
      <c r="AH26">
        <v>52</v>
      </c>
      <c r="AI26">
        <v>52</v>
      </c>
      <c r="AJ26">
        <v>26.07</v>
      </c>
      <c r="AK26">
        <v>0</v>
      </c>
      <c r="AL26">
        <v>0</v>
      </c>
    </row>
    <row r="27" spans="1:38">
      <c r="A27" t="s">
        <v>69</v>
      </c>
      <c r="B27" s="34">
        <v>205.56</v>
      </c>
      <c r="C27" s="34">
        <v>57.56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33.119999999999997</v>
      </c>
      <c r="N27">
        <v>134.01</v>
      </c>
      <c r="O27">
        <v>48.28</v>
      </c>
      <c r="P27">
        <v>2.1</v>
      </c>
      <c r="Q27">
        <v>6.61</v>
      </c>
      <c r="R27" s="93">
        <v>0</v>
      </c>
      <c r="S27" s="93">
        <v>0</v>
      </c>
      <c r="T27" s="93">
        <v>0</v>
      </c>
      <c r="U27">
        <v>2.23</v>
      </c>
      <c r="V27">
        <v>0</v>
      </c>
      <c r="W27">
        <v>1.77</v>
      </c>
      <c r="X27">
        <v>71.5</v>
      </c>
      <c r="Y27">
        <v>23.84</v>
      </c>
      <c r="Z27">
        <v>23.83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18.66</v>
      </c>
      <c r="AH27">
        <v>43.33</v>
      </c>
      <c r="AI27">
        <v>43.33</v>
      </c>
      <c r="AJ27">
        <v>26.07</v>
      </c>
      <c r="AK27">
        <v>0</v>
      </c>
      <c r="AL27">
        <v>0</v>
      </c>
    </row>
    <row r="28" spans="1:38">
      <c r="A28" t="s">
        <v>70</v>
      </c>
      <c r="B28" s="34">
        <v>253.84</v>
      </c>
      <c r="C28" s="34">
        <v>57.56</v>
      </c>
      <c r="D28" s="93">
        <f t="shared" si="0"/>
        <v>6.0699999999999994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33.119999999999997</v>
      </c>
      <c r="N28">
        <v>134.01</v>
      </c>
      <c r="O28">
        <v>77.239999999999995</v>
      </c>
      <c r="P28">
        <v>2.1</v>
      </c>
      <c r="Q28">
        <v>6.61</v>
      </c>
      <c r="R28" s="93">
        <v>3.53</v>
      </c>
      <c r="S28" s="93">
        <v>0.5</v>
      </c>
      <c r="T28" s="93">
        <v>2.04</v>
      </c>
      <c r="U28">
        <v>2.23</v>
      </c>
      <c r="V28">
        <v>0.63283999999999996</v>
      </c>
      <c r="W28">
        <v>1.77</v>
      </c>
      <c r="X28">
        <v>70.5</v>
      </c>
      <c r="Y28">
        <v>23.5</v>
      </c>
      <c r="Z28">
        <v>23.5</v>
      </c>
      <c r="AA28">
        <v>0.01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18.34</v>
      </c>
      <c r="AH28">
        <v>42.67</v>
      </c>
      <c r="AI28">
        <v>42.67</v>
      </c>
      <c r="AJ28">
        <v>26.07</v>
      </c>
      <c r="AK28">
        <v>0</v>
      </c>
      <c r="AL28">
        <v>0</v>
      </c>
    </row>
    <row r="29" spans="1:38">
      <c r="A29" t="s">
        <v>71</v>
      </c>
      <c r="B29" s="34">
        <v>261.26</v>
      </c>
      <c r="C29" s="34">
        <v>68.099999999999994</v>
      </c>
      <c r="D29" s="93">
        <f t="shared" si="0"/>
        <v>21.54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33.119999999999997</v>
      </c>
      <c r="N29">
        <v>134.01</v>
      </c>
      <c r="O29">
        <v>100.05</v>
      </c>
      <c r="P29">
        <v>2.1</v>
      </c>
      <c r="Q29">
        <v>6.61</v>
      </c>
      <c r="R29" s="93">
        <v>10.69</v>
      </c>
      <c r="S29" s="93">
        <v>5</v>
      </c>
      <c r="T29" s="93">
        <v>5.85</v>
      </c>
      <c r="U29">
        <v>2.23</v>
      </c>
      <c r="V29">
        <v>4.0307040000000001</v>
      </c>
      <c r="W29">
        <v>1.77</v>
      </c>
      <c r="X29">
        <v>61</v>
      </c>
      <c r="Y29">
        <v>20.34</v>
      </c>
      <c r="Z29">
        <v>20.329999999999998</v>
      </c>
      <c r="AA29">
        <v>0.01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14</v>
      </c>
      <c r="AH29">
        <v>42</v>
      </c>
      <c r="AI29">
        <v>42</v>
      </c>
      <c r="AJ29">
        <v>25.1</v>
      </c>
      <c r="AK29">
        <v>0</v>
      </c>
      <c r="AL29">
        <v>0</v>
      </c>
    </row>
    <row r="30" spans="1:38">
      <c r="A30" t="s">
        <v>72</v>
      </c>
      <c r="B30" s="34">
        <v>261.26</v>
      </c>
      <c r="C30" s="34">
        <v>68.099999999999994</v>
      </c>
      <c r="D30" s="93">
        <f t="shared" si="0"/>
        <v>47.38</v>
      </c>
      <c r="E30" s="34">
        <v>0</v>
      </c>
      <c r="F30" s="34"/>
      <c r="G30" s="34"/>
      <c r="H30" s="34"/>
      <c r="I30" s="34"/>
      <c r="J30" s="37">
        <v>0.03</v>
      </c>
      <c r="K30" s="37">
        <v>0.03</v>
      </c>
      <c r="L30" s="37">
        <v>0.03</v>
      </c>
      <c r="M30">
        <v>33.119999999999997</v>
      </c>
      <c r="N30">
        <v>134.01</v>
      </c>
      <c r="O30">
        <v>100.05</v>
      </c>
      <c r="P30">
        <v>2.1</v>
      </c>
      <c r="Q30">
        <v>6.61</v>
      </c>
      <c r="R30" s="93">
        <v>19.34</v>
      </c>
      <c r="S30" s="93">
        <v>15</v>
      </c>
      <c r="T30" s="93">
        <v>13.04</v>
      </c>
      <c r="U30">
        <v>2.23</v>
      </c>
      <c r="V30">
        <v>9.1226319999999994</v>
      </c>
      <c r="W30">
        <v>1.77</v>
      </c>
      <c r="X30">
        <v>59</v>
      </c>
      <c r="Y30">
        <v>19.66</v>
      </c>
      <c r="Z30">
        <v>19.670000000000002</v>
      </c>
      <c r="AA30">
        <v>1.86</v>
      </c>
      <c r="AB30">
        <v>0.37</v>
      </c>
      <c r="AC30">
        <v>0.27</v>
      </c>
      <c r="AD30">
        <v>0.5</v>
      </c>
      <c r="AE30">
        <v>0</v>
      </c>
      <c r="AF30">
        <v>0</v>
      </c>
      <c r="AG30">
        <v>13.34</v>
      </c>
      <c r="AH30">
        <v>41.67</v>
      </c>
      <c r="AI30">
        <v>41.67</v>
      </c>
      <c r="AJ30">
        <v>25.1</v>
      </c>
      <c r="AK30">
        <v>1</v>
      </c>
      <c r="AL30">
        <v>1</v>
      </c>
    </row>
    <row r="31" spans="1:38">
      <c r="A31" t="s">
        <v>73</v>
      </c>
      <c r="B31" s="34">
        <v>261.26</v>
      </c>
      <c r="C31" s="34">
        <v>68.099999999999994</v>
      </c>
      <c r="D31" s="93">
        <f t="shared" si="0"/>
        <v>62.95</v>
      </c>
      <c r="E31" s="34">
        <v>0</v>
      </c>
      <c r="F31" s="34"/>
      <c r="G31" s="34"/>
      <c r="H31" s="34"/>
      <c r="I31" s="34"/>
      <c r="J31" s="37">
        <v>0.19</v>
      </c>
      <c r="K31" s="37">
        <v>0.19</v>
      </c>
      <c r="L31" s="37">
        <v>0.19</v>
      </c>
      <c r="M31">
        <v>33.119999999999997</v>
      </c>
      <c r="N31">
        <v>134.01</v>
      </c>
      <c r="O31">
        <v>100.05</v>
      </c>
      <c r="P31">
        <v>2.1</v>
      </c>
      <c r="Q31">
        <v>6.61</v>
      </c>
      <c r="R31" s="93">
        <v>20.99</v>
      </c>
      <c r="S31" s="93">
        <v>20.98</v>
      </c>
      <c r="T31" s="93">
        <v>20.98</v>
      </c>
      <c r="U31">
        <v>2.15</v>
      </c>
      <c r="V31">
        <v>14.370336</v>
      </c>
      <c r="W31">
        <v>1.77</v>
      </c>
      <c r="X31">
        <v>44</v>
      </c>
      <c r="Y31">
        <v>14.66</v>
      </c>
      <c r="Z31">
        <v>14.67</v>
      </c>
      <c r="AA31">
        <v>8.2200000000000006</v>
      </c>
      <c r="AB31">
        <v>1.64</v>
      </c>
      <c r="AC31">
        <v>2.2799999999999998</v>
      </c>
      <c r="AD31">
        <v>1</v>
      </c>
      <c r="AE31">
        <v>2</v>
      </c>
      <c r="AF31">
        <v>1</v>
      </c>
      <c r="AG31">
        <v>10</v>
      </c>
      <c r="AH31">
        <v>41</v>
      </c>
      <c r="AI31">
        <v>41</v>
      </c>
      <c r="AJ31">
        <v>25.1</v>
      </c>
      <c r="AK31">
        <v>4</v>
      </c>
      <c r="AL31">
        <v>1</v>
      </c>
    </row>
    <row r="32" spans="1:38">
      <c r="A32" t="s">
        <v>74</v>
      </c>
      <c r="B32" s="34">
        <v>261.26</v>
      </c>
      <c r="C32" s="34">
        <v>68.099999999999994</v>
      </c>
      <c r="D32" s="93">
        <f t="shared" si="0"/>
        <v>64.45</v>
      </c>
      <c r="E32" s="34">
        <v>0</v>
      </c>
      <c r="F32" s="34"/>
      <c r="G32" s="34"/>
      <c r="H32" s="34"/>
      <c r="I32" s="34"/>
      <c r="J32" s="37">
        <v>0.59</v>
      </c>
      <c r="K32" s="37">
        <v>0.59</v>
      </c>
      <c r="L32" s="37">
        <v>0.61</v>
      </c>
      <c r="M32">
        <v>33.119999999999997</v>
      </c>
      <c r="N32">
        <v>134.01</v>
      </c>
      <c r="O32">
        <v>100.05</v>
      </c>
      <c r="P32">
        <v>2.1</v>
      </c>
      <c r="Q32">
        <v>6.61</v>
      </c>
      <c r="R32" s="93">
        <v>21.49</v>
      </c>
      <c r="S32" s="93">
        <v>21.48</v>
      </c>
      <c r="T32" s="93">
        <v>21.48</v>
      </c>
      <c r="U32">
        <v>2.15</v>
      </c>
      <c r="V32">
        <v>20.211936000000001</v>
      </c>
      <c r="W32">
        <v>1.77</v>
      </c>
      <c r="X32">
        <v>42.5</v>
      </c>
      <c r="Y32">
        <v>14.16</v>
      </c>
      <c r="Z32">
        <v>14.17</v>
      </c>
      <c r="AA32">
        <v>18.13</v>
      </c>
      <c r="AB32">
        <v>3.63</v>
      </c>
      <c r="AC32">
        <v>5.8</v>
      </c>
      <c r="AD32">
        <v>5</v>
      </c>
      <c r="AE32">
        <v>9</v>
      </c>
      <c r="AF32">
        <v>4</v>
      </c>
      <c r="AG32">
        <v>10</v>
      </c>
      <c r="AH32">
        <v>40</v>
      </c>
      <c r="AI32">
        <v>40</v>
      </c>
      <c r="AJ32">
        <v>24.14</v>
      </c>
      <c r="AK32">
        <v>11</v>
      </c>
      <c r="AL32">
        <v>4</v>
      </c>
    </row>
    <row r="33" spans="1:38">
      <c r="A33" t="s">
        <v>75</v>
      </c>
      <c r="B33" s="34">
        <v>261.26</v>
      </c>
      <c r="C33" s="34">
        <v>57.56</v>
      </c>
      <c r="D33" s="93">
        <f t="shared" si="0"/>
        <v>67.45</v>
      </c>
      <c r="E33" s="34">
        <v>0</v>
      </c>
      <c r="F33" s="34"/>
      <c r="G33" s="34"/>
      <c r="H33" s="34"/>
      <c r="I33" s="34"/>
      <c r="J33" s="37">
        <v>1.29</v>
      </c>
      <c r="K33" s="37">
        <v>1.29</v>
      </c>
      <c r="L33" s="37">
        <v>1.32</v>
      </c>
      <c r="M33">
        <v>33.119999999999997</v>
      </c>
      <c r="N33">
        <v>134.01</v>
      </c>
      <c r="O33">
        <v>100.05</v>
      </c>
      <c r="P33">
        <v>2.1</v>
      </c>
      <c r="Q33">
        <v>6.61</v>
      </c>
      <c r="R33" s="93">
        <v>22.49</v>
      </c>
      <c r="S33" s="93">
        <v>22.48</v>
      </c>
      <c r="T33" s="93">
        <v>22.48</v>
      </c>
      <c r="U33">
        <v>2.15</v>
      </c>
      <c r="V33">
        <v>30.191336</v>
      </c>
      <c r="W33">
        <v>1.77</v>
      </c>
      <c r="X33">
        <v>40</v>
      </c>
      <c r="Y33">
        <v>13.34</v>
      </c>
      <c r="Z33">
        <v>13.33</v>
      </c>
      <c r="AA33">
        <v>32.479999999999997</v>
      </c>
      <c r="AB33">
        <v>6.49</v>
      </c>
      <c r="AC33">
        <v>10.95</v>
      </c>
      <c r="AD33">
        <v>7</v>
      </c>
      <c r="AE33">
        <v>11</v>
      </c>
      <c r="AF33">
        <v>5</v>
      </c>
      <c r="AG33">
        <v>10</v>
      </c>
      <c r="AH33">
        <v>39.33</v>
      </c>
      <c r="AI33">
        <v>39.33</v>
      </c>
      <c r="AJ33">
        <v>23.17</v>
      </c>
      <c r="AK33">
        <v>14</v>
      </c>
      <c r="AL33">
        <v>6</v>
      </c>
    </row>
    <row r="34" spans="1:38">
      <c r="A34" t="s">
        <v>76</v>
      </c>
      <c r="B34" s="34">
        <v>261.26</v>
      </c>
      <c r="C34" s="34">
        <v>76.55</v>
      </c>
      <c r="D34" s="93">
        <f t="shared" si="0"/>
        <v>69.949999999999989</v>
      </c>
      <c r="E34" s="34">
        <v>0</v>
      </c>
      <c r="F34" s="34"/>
      <c r="G34" s="34"/>
      <c r="H34" s="34"/>
      <c r="I34" s="34"/>
      <c r="J34" s="37">
        <v>2.2599999999999998</v>
      </c>
      <c r="K34" s="37">
        <v>2.2599999999999998</v>
      </c>
      <c r="L34" s="37">
        <v>2.3199999999999998</v>
      </c>
      <c r="M34">
        <v>33.119999999999997</v>
      </c>
      <c r="N34">
        <v>134.01</v>
      </c>
      <c r="O34">
        <v>100.05</v>
      </c>
      <c r="P34">
        <v>2.1</v>
      </c>
      <c r="Q34">
        <v>6.61</v>
      </c>
      <c r="R34" s="93">
        <v>23.31</v>
      </c>
      <c r="S34" s="93">
        <v>23.32</v>
      </c>
      <c r="T34" s="93">
        <v>23.32</v>
      </c>
      <c r="U34">
        <v>2.15</v>
      </c>
      <c r="V34">
        <v>39.275024000000002</v>
      </c>
      <c r="W34">
        <v>1.77</v>
      </c>
      <c r="X34">
        <v>39</v>
      </c>
      <c r="Y34">
        <v>13</v>
      </c>
      <c r="Z34">
        <v>13</v>
      </c>
      <c r="AA34">
        <v>50.33</v>
      </c>
      <c r="AB34">
        <v>10.07</v>
      </c>
      <c r="AC34">
        <v>17.63</v>
      </c>
      <c r="AD34">
        <v>11</v>
      </c>
      <c r="AE34">
        <v>16</v>
      </c>
      <c r="AF34">
        <v>8</v>
      </c>
      <c r="AG34">
        <v>10</v>
      </c>
      <c r="AH34">
        <v>38</v>
      </c>
      <c r="AI34">
        <v>38</v>
      </c>
      <c r="AJ34">
        <v>23.17</v>
      </c>
      <c r="AK34">
        <v>28</v>
      </c>
      <c r="AL34">
        <v>12</v>
      </c>
    </row>
    <row r="35" spans="1:38">
      <c r="A35" t="s">
        <v>77</v>
      </c>
      <c r="B35" s="34">
        <v>226.82</v>
      </c>
      <c r="C35" s="34">
        <v>76.55</v>
      </c>
      <c r="D35" s="93">
        <f t="shared" si="0"/>
        <v>75.949999999999989</v>
      </c>
      <c r="E35" s="34">
        <v>0</v>
      </c>
      <c r="F35" s="34"/>
      <c r="G35" s="34"/>
      <c r="H35" s="34"/>
      <c r="I35" s="34"/>
      <c r="J35" s="37">
        <v>3.28</v>
      </c>
      <c r="K35" s="37">
        <v>3.28</v>
      </c>
      <c r="L35" s="37">
        <v>3.35</v>
      </c>
      <c r="M35">
        <v>33.119999999999997</v>
      </c>
      <c r="N35">
        <v>134.01</v>
      </c>
      <c r="O35">
        <v>71.08</v>
      </c>
      <c r="P35">
        <v>2.1</v>
      </c>
      <c r="Q35">
        <v>6.61</v>
      </c>
      <c r="R35" s="93">
        <v>25.31</v>
      </c>
      <c r="S35" s="93">
        <v>25.32</v>
      </c>
      <c r="T35" s="93">
        <v>25.32</v>
      </c>
      <c r="U35">
        <v>2.15</v>
      </c>
      <c r="V35">
        <v>48.650792000000003</v>
      </c>
      <c r="W35">
        <v>1.77</v>
      </c>
      <c r="X35">
        <v>37.5</v>
      </c>
      <c r="Y35">
        <v>12.5</v>
      </c>
      <c r="Z35">
        <v>12.5</v>
      </c>
      <c r="AA35">
        <v>70.680000000000007</v>
      </c>
      <c r="AB35">
        <v>14.14</v>
      </c>
      <c r="AC35">
        <v>25.09</v>
      </c>
      <c r="AD35">
        <v>13.5</v>
      </c>
      <c r="AE35">
        <v>25</v>
      </c>
      <c r="AF35">
        <v>12</v>
      </c>
      <c r="AG35">
        <v>9.66</v>
      </c>
      <c r="AH35">
        <v>37</v>
      </c>
      <c r="AI35">
        <v>37</v>
      </c>
      <c r="AJ35">
        <v>23.17</v>
      </c>
      <c r="AK35">
        <v>42</v>
      </c>
      <c r="AL35">
        <v>18</v>
      </c>
    </row>
    <row r="36" spans="1:38">
      <c r="A36" t="s">
        <v>78</v>
      </c>
      <c r="B36" s="34">
        <v>226.82</v>
      </c>
      <c r="C36" s="34">
        <v>76.55</v>
      </c>
      <c r="D36" s="93">
        <f t="shared" si="0"/>
        <v>80.95</v>
      </c>
      <c r="E36" s="34">
        <v>0</v>
      </c>
      <c r="F36" s="34"/>
      <c r="G36" s="34"/>
      <c r="H36" s="34"/>
      <c r="I36" s="34"/>
      <c r="J36" s="37">
        <v>4.62</v>
      </c>
      <c r="K36" s="37">
        <v>4.62</v>
      </c>
      <c r="L36" s="37">
        <v>4.74</v>
      </c>
      <c r="M36">
        <v>33.119999999999997</v>
      </c>
      <c r="N36">
        <v>134.01</v>
      </c>
      <c r="O36">
        <v>48.28</v>
      </c>
      <c r="P36">
        <v>2.1</v>
      </c>
      <c r="Q36">
        <v>6.61</v>
      </c>
      <c r="R36" s="93">
        <v>26.99</v>
      </c>
      <c r="S36" s="93">
        <v>26.98</v>
      </c>
      <c r="T36" s="93">
        <v>26.98</v>
      </c>
      <c r="U36">
        <v>2.15</v>
      </c>
      <c r="V36">
        <v>57.461872</v>
      </c>
      <c r="W36">
        <v>1.77</v>
      </c>
      <c r="X36">
        <v>36</v>
      </c>
      <c r="Y36">
        <v>12</v>
      </c>
      <c r="Z36">
        <v>12</v>
      </c>
      <c r="AA36">
        <v>92.93</v>
      </c>
      <c r="AB36">
        <v>18.59</v>
      </c>
      <c r="AC36">
        <v>32.19</v>
      </c>
      <c r="AD36">
        <v>17</v>
      </c>
      <c r="AE36">
        <v>29</v>
      </c>
      <c r="AF36">
        <v>15</v>
      </c>
      <c r="AG36">
        <v>9.34</v>
      </c>
      <c r="AH36">
        <v>35.33</v>
      </c>
      <c r="AI36">
        <v>35.33</v>
      </c>
      <c r="AJ36">
        <v>23.17</v>
      </c>
      <c r="AK36">
        <v>56</v>
      </c>
      <c r="AL36">
        <v>24</v>
      </c>
    </row>
    <row r="37" spans="1:38">
      <c r="A37" t="s">
        <v>79</v>
      </c>
      <c r="B37" s="34">
        <v>226.82</v>
      </c>
      <c r="C37" s="34">
        <v>76.55</v>
      </c>
      <c r="D37" s="93">
        <f t="shared" si="0"/>
        <v>83.449999999999989</v>
      </c>
      <c r="E37" s="34">
        <v>0</v>
      </c>
      <c r="F37" s="34"/>
      <c r="G37" s="34"/>
      <c r="H37" s="34"/>
      <c r="I37" s="34"/>
      <c r="J37" s="37">
        <v>5.93</v>
      </c>
      <c r="K37" s="37">
        <v>5.93</v>
      </c>
      <c r="L37" s="37">
        <v>6.07</v>
      </c>
      <c r="M37">
        <v>33.119999999999997</v>
      </c>
      <c r="N37">
        <v>134.01</v>
      </c>
      <c r="O37">
        <v>48.28</v>
      </c>
      <c r="P37">
        <v>2.33</v>
      </c>
      <c r="Q37">
        <v>6.61</v>
      </c>
      <c r="R37" s="93">
        <v>27.81</v>
      </c>
      <c r="S37" s="93">
        <v>27.82</v>
      </c>
      <c r="T37" s="93">
        <v>27.82</v>
      </c>
      <c r="U37">
        <v>2.15</v>
      </c>
      <c r="V37">
        <v>65.990607999999995</v>
      </c>
      <c r="W37">
        <v>1.77</v>
      </c>
      <c r="X37">
        <v>35</v>
      </c>
      <c r="Y37">
        <v>11.66</v>
      </c>
      <c r="Z37">
        <v>11.67</v>
      </c>
      <c r="AA37">
        <v>106.11</v>
      </c>
      <c r="AB37">
        <v>21.22</v>
      </c>
      <c r="AC37">
        <v>39.81</v>
      </c>
      <c r="AD37">
        <v>21.1</v>
      </c>
      <c r="AE37">
        <v>35</v>
      </c>
      <c r="AF37">
        <v>17</v>
      </c>
      <c r="AG37">
        <v>9</v>
      </c>
      <c r="AH37">
        <v>31.67</v>
      </c>
      <c r="AI37">
        <v>31.67</v>
      </c>
      <c r="AJ37">
        <v>22.21</v>
      </c>
      <c r="AK37">
        <v>74</v>
      </c>
      <c r="AL37">
        <v>31</v>
      </c>
    </row>
    <row r="38" spans="1:38">
      <c r="A38" t="s">
        <v>80</v>
      </c>
      <c r="B38" s="34">
        <v>226.82</v>
      </c>
      <c r="C38" s="34">
        <v>76.55</v>
      </c>
      <c r="D38" s="93">
        <f t="shared" si="0"/>
        <v>85.45</v>
      </c>
      <c r="E38" s="34">
        <v>0</v>
      </c>
      <c r="F38" s="34"/>
      <c r="G38" s="34"/>
      <c r="H38" s="34"/>
      <c r="I38" s="34"/>
      <c r="J38" s="37">
        <v>5.0599999999999996</v>
      </c>
      <c r="K38" s="37">
        <v>5.0599999999999996</v>
      </c>
      <c r="L38" s="37">
        <v>5.19</v>
      </c>
      <c r="M38">
        <v>33.119999999999997</v>
      </c>
      <c r="N38">
        <v>134.01</v>
      </c>
      <c r="O38">
        <v>48.28</v>
      </c>
      <c r="P38">
        <v>2.33</v>
      </c>
      <c r="Q38">
        <v>6.61</v>
      </c>
      <c r="R38" s="93">
        <v>28.49</v>
      </c>
      <c r="S38" s="93">
        <v>28.48</v>
      </c>
      <c r="T38" s="93">
        <v>28.48</v>
      </c>
      <c r="U38">
        <v>2.15</v>
      </c>
      <c r="V38">
        <v>74.363568000000001</v>
      </c>
      <c r="W38">
        <v>1.77</v>
      </c>
      <c r="X38">
        <v>35</v>
      </c>
      <c r="Y38">
        <v>11.66</v>
      </c>
      <c r="Z38">
        <v>11.67</v>
      </c>
      <c r="AA38">
        <v>125.38</v>
      </c>
      <c r="AB38">
        <v>25.08</v>
      </c>
      <c r="AC38">
        <v>47.37</v>
      </c>
      <c r="AD38">
        <v>24.6</v>
      </c>
      <c r="AE38">
        <v>43</v>
      </c>
      <c r="AF38">
        <v>22</v>
      </c>
      <c r="AG38">
        <v>8.66</v>
      </c>
      <c r="AH38">
        <v>31</v>
      </c>
      <c r="AI38">
        <v>31</v>
      </c>
      <c r="AJ38">
        <v>22.21</v>
      </c>
      <c r="AK38">
        <v>88</v>
      </c>
      <c r="AL38">
        <v>37</v>
      </c>
    </row>
    <row r="39" spans="1:38">
      <c r="A39" t="s">
        <v>81</v>
      </c>
      <c r="B39" s="34">
        <v>226.82</v>
      </c>
      <c r="C39" s="34">
        <v>76.55</v>
      </c>
      <c r="D39" s="93">
        <f t="shared" si="0"/>
        <v>85.45</v>
      </c>
      <c r="E39" s="34">
        <v>0</v>
      </c>
      <c r="F39" s="34"/>
      <c r="G39" s="34"/>
      <c r="H39" s="34"/>
      <c r="I39" s="34"/>
      <c r="J39" s="37">
        <v>5.83</v>
      </c>
      <c r="K39" s="37">
        <v>5.83</v>
      </c>
      <c r="L39" s="37">
        <v>5.97</v>
      </c>
      <c r="M39">
        <v>33.119999999999997</v>
      </c>
      <c r="N39">
        <v>134.01</v>
      </c>
      <c r="O39">
        <v>48.28</v>
      </c>
      <c r="P39">
        <v>2.33</v>
      </c>
      <c r="Q39">
        <v>6.61</v>
      </c>
      <c r="R39" s="93">
        <v>28.49</v>
      </c>
      <c r="S39" s="93">
        <v>28.48</v>
      </c>
      <c r="T39" s="93">
        <v>28.48</v>
      </c>
      <c r="U39">
        <v>2.15</v>
      </c>
      <c r="V39">
        <v>76.408128000000005</v>
      </c>
      <c r="W39">
        <v>1.77</v>
      </c>
      <c r="X39">
        <v>32.5</v>
      </c>
      <c r="Y39">
        <v>10.84</v>
      </c>
      <c r="Z39">
        <v>10.83</v>
      </c>
      <c r="AA39">
        <v>143.99</v>
      </c>
      <c r="AB39">
        <v>28.8</v>
      </c>
      <c r="AC39">
        <v>54.56</v>
      </c>
      <c r="AD39">
        <v>27.9</v>
      </c>
      <c r="AE39">
        <v>43</v>
      </c>
      <c r="AF39">
        <v>22</v>
      </c>
      <c r="AG39">
        <v>8.34</v>
      </c>
      <c r="AH39">
        <v>30</v>
      </c>
      <c r="AI39">
        <v>30</v>
      </c>
      <c r="AJ39">
        <v>22.21</v>
      </c>
      <c r="AK39">
        <v>88</v>
      </c>
      <c r="AL39">
        <v>38</v>
      </c>
    </row>
    <row r="40" spans="1:38">
      <c r="A40" t="s">
        <v>82</v>
      </c>
      <c r="B40" s="34">
        <v>226.82</v>
      </c>
      <c r="C40" s="34">
        <v>76.55</v>
      </c>
      <c r="D40" s="93">
        <f t="shared" si="0"/>
        <v>91.45</v>
      </c>
      <c r="E40" s="34">
        <v>0</v>
      </c>
      <c r="F40" s="34"/>
      <c r="G40" s="34"/>
      <c r="H40" s="34"/>
      <c r="I40" s="34"/>
      <c r="J40" s="37">
        <v>7.16</v>
      </c>
      <c r="K40" s="37">
        <v>7.16</v>
      </c>
      <c r="L40" s="37">
        <v>7.34</v>
      </c>
      <c r="M40">
        <v>57.91</v>
      </c>
      <c r="N40">
        <v>134.01</v>
      </c>
      <c r="O40">
        <v>48.28</v>
      </c>
      <c r="P40">
        <v>2.33</v>
      </c>
      <c r="Q40">
        <v>6.61</v>
      </c>
      <c r="R40" s="93">
        <v>30.49</v>
      </c>
      <c r="S40" s="93">
        <v>30.48</v>
      </c>
      <c r="T40" s="93">
        <v>30.48</v>
      </c>
      <c r="U40">
        <v>2.15</v>
      </c>
      <c r="V40">
        <v>83.836696000000003</v>
      </c>
      <c r="W40">
        <v>1.77</v>
      </c>
      <c r="X40">
        <v>30</v>
      </c>
      <c r="Y40">
        <v>10</v>
      </c>
      <c r="Z40">
        <v>10</v>
      </c>
      <c r="AA40">
        <v>161.80000000000001</v>
      </c>
      <c r="AB40">
        <v>32.36</v>
      </c>
      <c r="AC40">
        <v>61.16</v>
      </c>
      <c r="AD40">
        <v>31</v>
      </c>
      <c r="AE40">
        <v>50</v>
      </c>
      <c r="AF40">
        <v>25</v>
      </c>
      <c r="AG40">
        <v>8.34</v>
      </c>
      <c r="AH40">
        <v>29.33</v>
      </c>
      <c r="AI40">
        <v>29.33</v>
      </c>
      <c r="AJ40">
        <v>22.21</v>
      </c>
      <c r="AK40">
        <v>104</v>
      </c>
      <c r="AL40">
        <v>44</v>
      </c>
    </row>
    <row r="41" spans="1:38">
      <c r="A41" t="s">
        <v>83</v>
      </c>
      <c r="B41" s="34">
        <v>226.82</v>
      </c>
      <c r="C41" s="34">
        <v>76.55</v>
      </c>
      <c r="D41" s="93">
        <f t="shared" si="0"/>
        <v>91.45</v>
      </c>
      <c r="E41" s="34">
        <v>0</v>
      </c>
      <c r="F41" s="34"/>
      <c r="G41" s="34"/>
      <c r="H41" s="34"/>
      <c r="I41" s="34"/>
      <c r="J41" s="37">
        <v>8.66</v>
      </c>
      <c r="K41" s="37">
        <v>8.66</v>
      </c>
      <c r="L41" s="37">
        <v>8.8699999999999992</v>
      </c>
      <c r="M41">
        <v>57.91</v>
      </c>
      <c r="N41">
        <v>134.01</v>
      </c>
      <c r="O41">
        <v>48.28</v>
      </c>
      <c r="P41">
        <v>2.33</v>
      </c>
      <c r="Q41">
        <v>6.61</v>
      </c>
      <c r="R41" s="93">
        <v>30.49</v>
      </c>
      <c r="S41" s="93">
        <v>30.48</v>
      </c>
      <c r="T41" s="93">
        <v>30.48</v>
      </c>
      <c r="U41">
        <v>2.15</v>
      </c>
      <c r="V41">
        <v>88.704695999999998</v>
      </c>
      <c r="W41">
        <v>1.77</v>
      </c>
      <c r="X41">
        <v>29</v>
      </c>
      <c r="Y41">
        <v>9.66</v>
      </c>
      <c r="Z41">
        <v>9.67</v>
      </c>
      <c r="AA41">
        <v>168.77</v>
      </c>
      <c r="AB41">
        <v>33.75</v>
      </c>
      <c r="AC41">
        <v>56.67</v>
      </c>
      <c r="AD41">
        <v>33</v>
      </c>
      <c r="AE41">
        <v>57</v>
      </c>
      <c r="AF41">
        <v>28</v>
      </c>
      <c r="AG41">
        <v>8</v>
      </c>
      <c r="AH41">
        <v>29.33</v>
      </c>
      <c r="AI41">
        <v>29.33</v>
      </c>
      <c r="AJ41">
        <v>22.21</v>
      </c>
      <c r="AK41">
        <v>119</v>
      </c>
      <c r="AL41">
        <v>51</v>
      </c>
    </row>
    <row r="42" spans="1:38">
      <c r="A42" t="s">
        <v>84</v>
      </c>
      <c r="B42" s="34">
        <v>226.82</v>
      </c>
      <c r="C42" s="34">
        <v>76.55</v>
      </c>
      <c r="D42" s="93">
        <f t="shared" si="0"/>
        <v>92.95</v>
      </c>
      <c r="E42" s="34">
        <v>0</v>
      </c>
      <c r="F42" s="34"/>
      <c r="G42" s="34"/>
      <c r="H42" s="34"/>
      <c r="I42" s="34"/>
      <c r="J42" s="37">
        <v>9.42</v>
      </c>
      <c r="K42" s="37">
        <v>9.42</v>
      </c>
      <c r="L42" s="37">
        <v>9.65</v>
      </c>
      <c r="M42">
        <v>57.91</v>
      </c>
      <c r="N42">
        <v>134.01</v>
      </c>
      <c r="O42">
        <v>48.28</v>
      </c>
      <c r="P42">
        <v>2.33</v>
      </c>
      <c r="Q42">
        <v>6.61</v>
      </c>
      <c r="R42" s="93">
        <v>30.99</v>
      </c>
      <c r="S42" s="93">
        <v>30.98</v>
      </c>
      <c r="T42" s="93">
        <v>30.98</v>
      </c>
      <c r="U42">
        <v>2.15</v>
      </c>
      <c r="V42">
        <v>91.236056000000005</v>
      </c>
      <c r="W42">
        <v>1.77</v>
      </c>
      <c r="X42">
        <v>28.5</v>
      </c>
      <c r="Y42">
        <v>9.5</v>
      </c>
      <c r="Z42">
        <v>9.5</v>
      </c>
      <c r="AA42">
        <v>185.13</v>
      </c>
      <c r="AB42">
        <v>37.03</v>
      </c>
      <c r="AC42">
        <v>63.33</v>
      </c>
      <c r="AD42">
        <v>36</v>
      </c>
      <c r="AE42">
        <v>63</v>
      </c>
      <c r="AF42">
        <v>32</v>
      </c>
      <c r="AG42">
        <v>8</v>
      </c>
      <c r="AH42">
        <v>29</v>
      </c>
      <c r="AI42">
        <v>29</v>
      </c>
      <c r="AJ42">
        <v>22.21</v>
      </c>
      <c r="AK42">
        <v>133</v>
      </c>
      <c r="AL42">
        <v>57</v>
      </c>
    </row>
    <row r="43" spans="1:38">
      <c r="A43" t="s">
        <v>85</v>
      </c>
      <c r="B43" s="34">
        <v>226.82</v>
      </c>
      <c r="C43" s="34">
        <v>76.55</v>
      </c>
      <c r="D43" s="93">
        <f t="shared" si="0"/>
        <v>92.95</v>
      </c>
      <c r="E43" s="34">
        <v>0</v>
      </c>
      <c r="F43" s="34"/>
      <c r="G43" s="34"/>
      <c r="H43" s="34"/>
      <c r="I43" s="34"/>
      <c r="J43" s="37">
        <v>10.17</v>
      </c>
      <c r="K43" s="37">
        <v>10.17</v>
      </c>
      <c r="L43" s="37">
        <v>10.42</v>
      </c>
      <c r="M43">
        <v>57.91</v>
      </c>
      <c r="N43">
        <v>134.01</v>
      </c>
      <c r="O43">
        <v>48.28</v>
      </c>
      <c r="P43">
        <v>2.33</v>
      </c>
      <c r="Q43">
        <v>6.61</v>
      </c>
      <c r="R43" s="93">
        <v>30.99</v>
      </c>
      <c r="S43" s="93">
        <v>30.98</v>
      </c>
      <c r="T43" s="93">
        <v>30.98</v>
      </c>
      <c r="U43">
        <v>2.15</v>
      </c>
      <c r="V43">
        <v>94.380784000000006</v>
      </c>
      <c r="W43">
        <v>1.82</v>
      </c>
      <c r="X43">
        <v>27</v>
      </c>
      <c r="Y43">
        <v>9</v>
      </c>
      <c r="Z43">
        <v>9</v>
      </c>
      <c r="AA43">
        <v>207.79</v>
      </c>
      <c r="AB43">
        <v>41.56</v>
      </c>
      <c r="AC43">
        <v>70</v>
      </c>
      <c r="AD43">
        <v>38.6</v>
      </c>
      <c r="AE43">
        <v>73</v>
      </c>
      <c r="AF43">
        <v>37</v>
      </c>
      <c r="AG43">
        <v>7.66</v>
      </c>
      <c r="AH43">
        <v>18.329999999999998</v>
      </c>
      <c r="AI43">
        <v>18.329999999999998</v>
      </c>
      <c r="AJ43">
        <v>22.21</v>
      </c>
      <c r="AK43">
        <v>151</v>
      </c>
      <c r="AL43">
        <v>64</v>
      </c>
    </row>
    <row r="44" spans="1:38">
      <c r="A44" t="s">
        <v>86</v>
      </c>
      <c r="B44" s="34">
        <v>226.82</v>
      </c>
      <c r="C44" s="34">
        <v>76.55</v>
      </c>
      <c r="D44" s="93">
        <f t="shared" si="0"/>
        <v>92.95</v>
      </c>
      <c r="E44" s="34">
        <v>0</v>
      </c>
      <c r="F44" s="34"/>
      <c r="G44" s="34"/>
      <c r="H44" s="34"/>
      <c r="I44" s="34"/>
      <c r="J44" s="37">
        <v>12.06</v>
      </c>
      <c r="K44" s="37">
        <v>12.06</v>
      </c>
      <c r="L44" s="37">
        <v>12.37</v>
      </c>
      <c r="M44">
        <v>57.91</v>
      </c>
      <c r="N44">
        <v>134.01</v>
      </c>
      <c r="O44">
        <v>48.28</v>
      </c>
      <c r="P44">
        <v>2.33</v>
      </c>
      <c r="Q44">
        <v>6.61</v>
      </c>
      <c r="R44" s="93">
        <v>30.99</v>
      </c>
      <c r="S44" s="93">
        <v>30.98</v>
      </c>
      <c r="T44" s="93">
        <v>30.98</v>
      </c>
      <c r="U44">
        <v>2.15</v>
      </c>
      <c r="V44">
        <v>99.716111999999995</v>
      </c>
      <c r="W44">
        <v>1.82</v>
      </c>
      <c r="X44">
        <v>26</v>
      </c>
      <c r="Y44">
        <v>8.66</v>
      </c>
      <c r="Z44">
        <v>8.67</v>
      </c>
      <c r="AA44">
        <v>220.71</v>
      </c>
      <c r="AB44">
        <v>44.14</v>
      </c>
      <c r="AC44">
        <v>76.67</v>
      </c>
      <c r="AD44">
        <v>40.700000000000003</v>
      </c>
      <c r="AE44">
        <v>79</v>
      </c>
      <c r="AF44">
        <v>39</v>
      </c>
      <c r="AG44">
        <v>7.66</v>
      </c>
      <c r="AH44">
        <v>18.329999999999998</v>
      </c>
      <c r="AI44">
        <v>18.329999999999998</v>
      </c>
      <c r="AJ44">
        <v>22.21</v>
      </c>
      <c r="AK44">
        <v>165</v>
      </c>
      <c r="AL44">
        <v>70</v>
      </c>
    </row>
    <row r="45" spans="1:38">
      <c r="A45" t="s">
        <v>87</v>
      </c>
      <c r="B45" s="34">
        <v>226.82</v>
      </c>
      <c r="C45" s="34">
        <v>76.55</v>
      </c>
      <c r="D45" s="93">
        <f t="shared" si="0"/>
        <v>92.95</v>
      </c>
      <c r="E45" s="34">
        <v>0</v>
      </c>
      <c r="F45" s="34"/>
      <c r="G45" s="34"/>
      <c r="H45" s="34"/>
      <c r="I45" s="34"/>
      <c r="J45" s="37">
        <v>13.32</v>
      </c>
      <c r="K45" s="37">
        <v>13.32</v>
      </c>
      <c r="L45" s="37">
        <v>13.66</v>
      </c>
      <c r="M45">
        <v>57.91</v>
      </c>
      <c r="N45">
        <v>134.01</v>
      </c>
      <c r="O45">
        <v>48.28</v>
      </c>
      <c r="P45">
        <v>2.33</v>
      </c>
      <c r="Q45">
        <v>6.61</v>
      </c>
      <c r="R45" s="93">
        <v>30.99</v>
      </c>
      <c r="S45" s="93">
        <v>30.98</v>
      </c>
      <c r="T45" s="93">
        <v>30.98</v>
      </c>
      <c r="U45">
        <v>2.15</v>
      </c>
      <c r="V45">
        <v>96.464287999999996</v>
      </c>
      <c r="W45">
        <v>1.82</v>
      </c>
      <c r="X45">
        <v>25.5</v>
      </c>
      <c r="Y45">
        <v>8.5</v>
      </c>
      <c r="Z45">
        <v>8.5</v>
      </c>
      <c r="AA45">
        <v>227.6</v>
      </c>
      <c r="AB45">
        <v>45.52</v>
      </c>
      <c r="AC45">
        <v>81.67</v>
      </c>
      <c r="AD45">
        <v>42.3</v>
      </c>
      <c r="AE45">
        <v>85</v>
      </c>
      <c r="AF45">
        <v>43</v>
      </c>
      <c r="AG45">
        <v>7.66</v>
      </c>
      <c r="AH45">
        <v>26</v>
      </c>
      <c r="AI45">
        <v>26</v>
      </c>
      <c r="AJ45">
        <v>22.21</v>
      </c>
      <c r="AK45">
        <v>175</v>
      </c>
      <c r="AL45">
        <v>75</v>
      </c>
    </row>
    <row r="46" spans="1:38">
      <c r="A46" t="s">
        <v>88</v>
      </c>
      <c r="B46" s="34">
        <v>226.82</v>
      </c>
      <c r="C46" s="34">
        <v>76.55</v>
      </c>
      <c r="D46" s="93">
        <f t="shared" si="0"/>
        <v>92.95</v>
      </c>
      <c r="E46" s="34">
        <v>0</v>
      </c>
      <c r="F46" s="34"/>
      <c r="G46" s="34"/>
      <c r="H46" s="34"/>
      <c r="I46" s="34"/>
      <c r="J46" s="37">
        <v>13.99</v>
      </c>
      <c r="K46" s="37">
        <v>13.99</v>
      </c>
      <c r="L46" s="37">
        <v>14.34</v>
      </c>
      <c r="M46">
        <v>57.91</v>
      </c>
      <c r="N46">
        <v>134.01</v>
      </c>
      <c r="O46">
        <v>48.28</v>
      </c>
      <c r="P46">
        <v>2.33</v>
      </c>
      <c r="Q46">
        <v>6.61</v>
      </c>
      <c r="R46" s="93">
        <v>30.99</v>
      </c>
      <c r="S46" s="93">
        <v>30.98</v>
      </c>
      <c r="T46" s="93">
        <v>30.98</v>
      </c>
      <c r="U46">
        <v>2.15</v>
      </c>
      <c r="V46">
        <v>99.959512000000004</v>
      </c>
      <c r="W46">
        <v>1.82</v>
      </c>
      <c r="X46">
        <v>25</v>
      </c>
      <c r="Y46">
        <v>8.34</v>
      </c>
      <c r="Z46">
        <v>8.33</v>
      </c>
      <c r="AA46">
        <v>229.33</v>
      </c>
      <c r="AB46">
        <v>45.87</v>
      </c>
      <c r="AC46">
        <v>86.82</v>
      </c>
      <c r="AD46">
        <v>44</v>
      </c>
      <c r="AE46">
        <v>89</v>
      </c>
      <c r="AF46">
        <v>44</v>
      </c>
      <c r="AG46">
        <v>7.66</v>
      </c>
      <c r="AH46">
        <v>26</v>
      </c>
      <c r="AI46">
        <v>26</v>
      </c>
      <c r="AJ46">
        <v>22.21</v>
      </c>
      <c r="AK46">
        <v>182</v>
      </c>
      <c r="AL46">
        <v>78</v>
      </c>
    </row>
    <row r="47" spans="1:38">
      <c r="A47" t="s">
        <v>89</v>
      </c>
      <c r="B47" s="34">
        <v>226.82</v>
      </c>
      <c r="C47" s="34">
        <v>52.78</v>
      </c>
      <c r="D47" s="93">
        <f t="shared" si="0"/>
        <v>93.449999999999989</v>
      </c>
      <c r="E47" s="34">
        <v>0</v>
      </c>
      <c r="F47" s="34"/>
      <c r="G47" s="34"/>
      <c r="H47" s="34"/>
      <c r="I47" s="34"/>
      <c r="J47" s="37">
        <v>15.29</v>
      </c>
      <c r="K47" s="37">
        <v>15.29</v>
      </c>
      <c r="L47" s="37">
        <v>15.67</v>
      </c>
      <c r="M47">
        <v>57.91</v>
      </c>
      <c r="N47">
        <v>134.01</v>
      </c>
      <c r="O47">
        <v>48.28</v>
      </c>
      <c r="P47">
        <v>2.17</v>
      </c>
      <c r="Q47">
        <v>6.61</v>
      </c>
      <c r="R47" s="93">
        <v>31.15</v>
      </c>
      <c r="S47" s="93">
        <v>31.15</v>
      </c>
      <c r="T47" s="93">
        <v>31.15</v>
      </c>
      <c r="U47">
        <v>2.15</v>
      </c>
      <c r="V47">
        <v>101.93592</v>
      </c>
      <c r="W47">
        <v>1.82</v>
      </c>
      <c r="X47">
        <v>36</v>
      </c>
      <c r="Y47">
        <v>12</v>
      </c>
      <c r="Z47">
        <v>12</v>
      </c>
      <c r="AA47">
        <v>229.33</v>
      </c>
      <c r="AB47">
        <v>45.87</v>
      </c>
      <c r="AC47">
        <v>87.69</v>
      </c>
      <c r="AD47">
        <v>44.8</v>
      </c>
      <c r="AE47">
        <v>89</v>
      </c>
      <c r="AF47">
        <v>45</v>
      </c>
      <c r="AG47">
        <v>7.66</v>
      </c>
      <c r="AH47">
        <v>26</v>
      </c>
      <c r="AI47">
        <v>26</v>
      </c>
      <c r="AJ47">
        <v>24.14</v>
      </c>
      <c r="AK47">
        <v>182</v>
      </c>
      <c r="AL47">
        <v>78</v>
      </c>
    </row>
    <row r="48" spans="1:38">
      <c r="A48" t="s">
        <v>90</v>
      </c>
      <c r="B48" s="34">
        <v>226.82</v>
      </c>
      <c r="C48" s="34">
        <v>52.78</v>
      </c>
      <c r="D48" s="93">
        <f t="shared" si="0"/>
        <v>93.449999999999989</v>
      </c>
      <c r="E48" s="34">
        <v>0</v>
      </c>
      <c r="F48" s="34"/>
      <c r="G48" s="34"/>
      <c r="H48" s="34"/>
      <c r="I48" s="34"/>
      <c r="J48" s="37">
        <v>15.8</v>
      </c>
      <c r="K48" s="37">
        <v>15.8</v>
      </c>
      <c r="L48" s="37">
        <v>16.2</v>
      </c>
      <c r="M48">
        <v>57.91</v>
      </c>
      <c r="N48">
        <v>134.01</v>
      </c>
      <c r="O48">
        <v>48.28</v>
      </c>
      <c r="P48">
        <v>2.17</v>
      </c>
      <c r="Q48">
        <v>6.61</v>
      </c>
      <c r="R48" s="93">
        <v>31.15</v>
      </c>
      <c r="S48" s="93">
        <v>31.15</v>
      </c>
      <c r="T48" s="93">
        <v>31.15</v>
      </c>
      <c r="U48">
        <v>2.15</v>
      </c>
      <c r="V48">
        <v>105.869264</v>
      </c>
      <c r="W48">
        <v>1.82</v>
      </c>
      <c r="X48">
        <v>36</v>
      </c>
      <c r="Y48">
        <v>12</v>
      </c>
      <c r="Z48">
        <v>12</v>
      </c>
      <c r="AA48">
        <v>229.33</v>
      </c>
      <c r="AB48">
        <v>45.87</v>
      </c>
      <c r="AC48">
        <v>88.27</v>
      </c>
      <c r="AD48">
        <v>46</v>
      </c>
      <c r="AE48">
        <v>89</v>
      </c>
      <c r="AF48">
        <v>45</v>
      </c>
      <c r="AG48">
        <v>8.34</v>
      </c>
      <c r="AH48">
        <v>26.33</v>
      </c>
      <c r="AI48">
        <v>26.33</v>
      </c>
      <c r="AJ48">
        <v>23.17</v>
      </c>
      <c r="AK48">
        <v>186</v>
      </c>
      <c r="AL48">
        <v>79</v>
      </c>
    </row>
    <row r="49" spans="1:38">
      <c r="A49" t="s">
        <v>91</v>
      </c>
      <c r="B49" s="34">
        <v>226.82</v>
      </c>
      <c r="C49" s="34">
        <v>52.78</v>
      </c>
      <c r="D49" s="93">
        <f t="shared" si="0"/>
        <v>94.45</v>
      </c>
      <c r="E49" s="34">
        <v>0</v>
      </c>
      <c r="F49" s="34"/>
      <c r="G49" s="34"/>
      <c r="H49" s="34"/>
      <c r="I49" s="34"/>
      <c r="J49" s="37">
        <v>15.8</v>
      </c>
      <c r="K49" s="37">
        <v>15.8</v>
      </c>
      <c r="L49" s="37">
        <v>16.2</v>
      </c>
      <c r="M49">
        <v>57.91</v>
      </c>
      <c r="N49">
        <v>134.01</v>
      </c>
      <c r="O49">
        <v>48.28</v>
      </c>
      <c r="P49">
        <v>2.17</v>
      </c>
      <c r="Q49">
        <v>6.61</v>
      </c>
      <c r="R49" s="93">
        <v>31.49</v>
      </c>
      <c r="S49" s="93">
        <v>31.48</v>
      </c>
      <c r="T49" s="93">
        <v>31.48</v>
      </c>
      <c r="U49">
        <v>2.15</v>
      </c>
      <c r="V49">
        <v>108.83874400000001</v>
      </c>
      <c r="W49">
        <v>1.82</v>
      </c>
      <c r="X49">
        <v>35.5</v>
      </c>
      <c r="Y49">
        <v>11.84</v>
      </c>
      <c r="Z49">
        <v>11.83</v>
      </c>
      <c r="AA49">
        <v>229.33</v>
      </c>
      <c r="AB49">
        <v>45.87</v>
      </c>
      <c r="AC49">
        <v>91.8</v>
      </c>
      <c r="AD49">
        <v>46.1</v>
      </c>
      <c r="AE49">
        <v>89</v>
      </c>
      <c r="AF49">
        <v>45</v>
      </c>
      <c r="AG49">
        <v>8.66</v>
      </c>
      <c r="AH49">
        <v>32.67</v>
      </c>
      <c r="AI49">
        <v>32.67</v>
      </c>
      <c r="AJ49">
        <v>23.17</v>
      </c>
      <c r="AK49">
        <v>182</v>
      </c>
      <c r="AL49">
        <v>78</v>
      </c>
    </row>
    <row r="50" spans="1:38">
      <c r="A50" t="s">
        <v>92</v>
      </c>
      <c r="B50" s="34">
        <v>226.82</v>
      </c>
      <c r="C50" s="34">
        <v>52.78</v>
      </c>
      <c r="D50" s="93">
        <f t="shared" si="0"/>
        <v>94.45</v>
      </c>
      <c r="E50" s="34">
        <v>0</v>
      </c>
      <c r="F50" s="34"/>
      <c r="G50" s="34"/>
      <c r="H50" s="34"/>
      <c r="I50" s="34"/>
      <c r="J50" s="37">
        <v>16.809999999999999</v>
      </c>
      <c r="K50" s="37">
        <v>16.809999999999999</v>
      </c>
      <c r="L50" s="37">
        <v>17.23</v>
      </c>
      <c r="M50">
        <v>57.91</v>
      </c>
      <c r="N50">
        <v>134.01</v>
      </c>
      <c r="O50">
        <v>48.28</v>
      </c>
      <c r="P50">
        <v>2.17</v>
      </c>
      <c r="Q50">
        <v>6.61</v>
      </c>
      <c r="R50" s="93">
        <v>31.49</v>
      </c>
      <c r="S50" s="93">
        <v>31.48</v>
      </c>
      <c r="T50" s="93">
        <v>31.48</v>
      </c>
      <c r="U50">
        <v>2.15</v>
      </c>
      <c r="V50">
        <v>111.02934399999999</v>
      </c>
      <c r="W50">
        <v>1.82</v>
      </c>
      <c r="X50">
        <v>35</v>
      </c>
      <c r="Y50">
        <v>11.66</v>
      </c>
      <c r="Z50">
        <v>11.67</v>
      </c>
      <c r="AA50">
        <v>229.33</v>
      </c>
      <c r="AB50">
        <v>45.87</v>
      </c>
      <c r="AC50">
        <v>91.8</v>
      </c>
      <c r="AD50">
        <v>46.2</v>
      </c>
      <c r="AE50">
        <v>89</v>
      </c>
      <c r="AF50">
        <v>45</v>
      </c>
      <c r="AG50">
        <v>9</v>
      </c>
      <c r="AH50">
        <v>33</v>
      </c>
      <c r="AI50">
        <v>33</v>
      </c>
      <c r="AJ50">
        <v>23.17</v>
      </c>
      <c r="AK50">
        <v>182</v>
      </c>
      <c r="AL50">
        <v>78</v>
      </c>
    </row>
    <row r="51" spans="1:38">
      <c r="A51" t="s">
        <v>93</v>
      </c>
      <c r="B51" s="34">
        <v>166.73</v>
      </c>
      <c r="C51" s="34">
        <v>33.79</v>
      </c>
      <c r="D51" s="93">
        <f t="shared" si="0"/>
        <v>94.45</v>
      </c>
      <c r="E51" s="34">
        <v>0</v>
      </c>
      <c r="F51" s="34"/>
      <c r="G51" s="34"/>
      <c r="H51" s="34"/>
      <c r="I51" s="34"/>
      <c r="J51" s="37">
        <v>16.809999999999999</v>
      </c>
      <c r="K51" s="37">
        <v>16.809999999999999</v>
      </c>
      <c r="L51" s="37">
        <v>17.23</v>
      </c>
      <c r="M51">
        <v>33.119999999999997</v>
      </c>
      <c r="N51">
        <v>134.01</v>
      </c>
      <c r="O51">
        <v>48.28</v>
      </c>
      <c r="P51">
        <v>2.17</v>
      </c>
      <c r="Q51">
        <v>6.61</v>
      </c>
      <c r="R51" s="93">
        <v>31.49</v>
      </c>
      <c r="S51" s="93">
        <v>31.48</v>
      </c>
      <c r="T51" s="93">
        <v>31.48</v>
      </c>
      <c r="U51">
        <v>2.15</v>
      </c>
      <c r="V51">
        <v>144.97877600000001</v>
      </c>
      <c r="W51">
        <v>1.82</v>
      </c>
      <c r="X51">
        <v>35.5</v>
      </c>
      <c r="Y51">
        <v>11.84</v>
      </c>
      <c r="Z51">
        <v>11.83</v>
      </c>
      <c r="AA51">
        <v>229.33</v>
      </c>
      <c r="AB51">
        <v>45.87</v>
      </c>
      <c r="AC51">
        <v>91.8</v>
      </c>
      <c r="AD51">
        <v>46.2</v>
      </c>
      <c r="AE51">
        <v>89</v>
      </c>
      <c r="AF51">
        <v>45</v>
      </c>
      <c r="AG51">
        <v>10</v>
      </c>
      <c r="AH51">
        <v>33.33</v>
      </c>
      <c r="AI51">
        <v>33.33</v>
      </c>
      <c r="AJ51">
        <v>23.17</v>
      </c>
      <c r="AK51">
        <v>179</v>
      </c>
      <c r="AL51">
        <v>76</v>
      </c>
    </row>
    <row r="52" spans="1:38">
      <c r="A52" t="s">
        <v>94</v>
      </c>
      <c r="B52" s="34">
        <v>140</v>
      </c>
      <c r="C52" s="34">
        <v>33.79</v>
      </c>
      <c r="D52" s="93">
        <f t="shared" si="0"/>
        <v>94.45</v>
      </c>
      <c r="E52" s="34">
        <v>0</v>
      </c>
      <c r="F52" s="34"/>
      <c r="G52" s="34"/>
      <c r="H52" s="34"/>
      <c r="I52" s="34"/>
      <c r="J52" s="37">
        <v>16.809999999999999</v>
      </c>
      <c r="K52" s="37">
        <v>16.809999999999999</v>
      </c>
      <c r="L52" s="37">
        <v>17.23</v>
      </c>
      <c r="M52">
        <v>33.119999999999997</v>
      </c>
      <c r="N52">
        <v>134.01</v>
      </c>
      <c r="O52">
        <v>48.28</v>
      </c>
      <c r="P52">
        <v>2.17</v>
      </c>
      <c r="Q52">
        <v>6.61</v>
      </c>
      <c r="R52" s="93">
        <v>31.49</v>
      </c>
      <c r="S52" s="93">
        <v>31.48</v>
      </c>
      <c r="T52" s="93">
        <v>31.48</v>
      </c>
      <c r="U52">
        <v>2.15</v>
      </c>
      <c r="V52">
        <v>145.22217599999999</v>
      </c>
      <c r="W52">
        <v>1.82</v>
      </c>
      <c r="X52">
        <v>36</v>
      </c>
      <c r="Y52">
        <v>12</v>
      </c>
      <c r="Z52">
        <v>12</v>
      </c>
      <c r="AA52">
        <v>229.33</v>
      </c>
      <c r="AB52">
        <v>45.87</v>
      </c>
      <c r="AC52">
        <v>91.8</v>
      </c>
      <c r="AD52">
        <v>46.2</v>
      </c>
      <c r="AE52">
        <v>89</v>
      </c>
      <c r="AF52">
        <v>45</v>
      </c>
      <c r="AG52">
        <v>10</v>
      </c>
      <c r="AH52">
        <v>33.67</v>
      </c>
      <c r="AI52">
        <v>33.67</v>
      </c>
      <c r="AJ52">
        <v>23.17</v>
      </c>
      <c r="AK52">
        <v>182</v>
      </c>
      <c r="AL52">
        <v>78</v>
      </c>
    </row>
    <row r="53" spans="1:38">
      <c r="A53" t="s">
        <v>95</v>
      </c>
      <c r="B53" s="34">
        <v>136.13999999999999</v>
      </c>
      <c r="C53" s="34">
        <v>33.79</v>
      </c>
      <c r="D53" s="93">
        <f t="shared" si="0"/>
        <v>94.45</v>
      </c>
      <c r="E53" s="34">
        <v>0</v>
      </c>
      <c r="F53" s="34"/>
      <c r="G53" s="34"/>
      <c r="H53" s="34"/>
      <c r="I53" s="34"/>
      <c r="J53" s="37">
        <v>16.809999999999999</v>
      </c>
      <c r="K53" s="37">
        <v>16.809999999999999</v>
      </c>
      <c r="L53" s="37">
        <v>17.23</v>
      </c>
      <c r="M53">
        <v>35.200000000000003</v>
      </c>
      <c r="N53">
        <v>134.01</v>
      </c>
      <c r="O53">
        <v>48.28</v>
      </c>
      <c r="P53">
        <v>2.17</v>
      </c>
      <c r="Q53">
        <v>6.61</v>
      </c>
      <c r="R53" s="93">
        <v>31.49</v>
      </c>
      <c r="S53" s="93">
        <v>31.48</v>
      </c>
      <c r="T53" s="93">
        <v>31.48</v>
      </c>
      <c r="U53">
        <v>2.15</v>
      </c>
      <c r="V53">
        <v>144.74511200000001</v>
      </c>
      <c r="W53">
        <v>1.82</v>
      </c>
      <c r="X53">
        <v>31</v>
      </c>
      <c r="Y53">
        <v>10.34</v>
      </c>
      <c r="Z53">
        <v>10.33</v>
      </c>
      <c r="AA53">
        <v>232.75</v>
      </c>
      <c r="AB53">
        <v>46.55</v>
      </c>
      <c r="AC53">
        <v>91.8</v>
      </c>
      <c r="AD53">
        <v>46.2</v>
      </c>
      <c r="AE53">
        <v>89</v>
      </c>
      <c r="AF53">
        <v>45</v>
      </c>
      <c r="AG53">
        <v>10.66</v>
      </c>
      <c r="AH53">
        <v>35</v>
      </c>
      <c r="AI53">
        <v>35</v>
      </c>
      <c r="AJ53">
        <v>23.17</v>
      </c>
      <c r="AK53">
        <v>186</v>
      </c>
      <c r="AL53">
        <v>79</v>
      </c>
    </row>
    <row r="54" spans="1:38">
      <c r="A54" t="s">
        <v>96</v>
      </c>
      <c r="B54" s="34">
        <v>136.13999999999999</v>
      </c>
      <c r="C54" s="34">
        <v>33.79</v>
      </c>
      <c r="D54" s="93">
        <f t="shared" si="0"/>
        <v>94.45</v>
      </c>
      <c r="E54" s="34">
        <v>0</v>
      </c>
      <c r="F54" s="34"/>
      <c r="G54" s="34"/>
      <c r="H54" s="34"/>
      <c r="I54" s="34"/>
      <c r="J54" s="37">
        <v>16.809999999999999</v>
      </c>
      <c r="K54" s="37">
        <v>16.809999999999999</v>
      </c>
      <c r="L54" s="37">
        <v>17.23</v>
      </c>
      <c r="M54">
        <v>35.200000000000003</v>
      </c>
      <c r="N54">
        <v>134.01</v>
      </c>
      <c r="O54">
        <v>48.28</v>
      </c>
      <c r="P54">
        <v>2.17</v>
      </c>
      <c r="Q54">
        <v>6.61</v>
      </c>
      <c r="R54" s="93">
        <v>31.49</v>
      </c>
      <c r="S54" s="93">
        <v>31.48</v>
      </c>
      <c r="T54" s="93">
        <v>31.48</v>
      </c>
      <c r="U54">
        <v>2.15</v>
      </c>
      <c r="V54">
        <v>143.88834399999999</v>
      </c>
      <c r="W54">
        <v>1.82</v>
      </c>
      <c r="X54">
        <v>31.5</v>
      </c>
      <c r="Y54">
        <v>10.5</v>
      </c>
      <c r="Z54">
        <v>10.5</v>
      </c>
      <c r="AA54">
        <v>232.75</v>
      </c>
      <c r="AB54">
        <v>46.55</v>
      </c>
      <c r="AC54">
        <v>91.75</v>
      </c>
      <c r="AD54">
        <v>46.2</v>
      </c>
      <c r="AE54">
        <v>89</v>
      </c>
      <c r="AF54">
        <v>45</v>
      </c>
      <c r="AG54">
        <v>12</v>
      </c>
      <c r="AH54">
        <v>36.33</v>
      </c>
      <c r="AI54">
        <v>36.33</v>
      </c>
      <c r="AJ54">
        <v>23.17</v>
      </c>
      <c r="AK54">
        <v>186</v>
      </c>
      <c r="AL54">
        <v>79</v>
      </c>
    </row>
    <row r="55" spans="1:38">
      <c r="A55" t="s">
        <v>97</v>
      </c>
      <c r="B55" s="34">
        <v>136.13999999999999</v>
      </c>
      <c r="C55" s="34">
        <v>33.79</v>
      </c>
      <c r="D55" s="93">
        <f t="shared" si="0"/>
        <v>94.45</v>
      </c>
      <c r="E55" s="34">
        <v>0</v>
      </c>
      <c r="F55" s="34"/>
      <c r="G55" s="34"/>
      <c r="H55" s="34"/>
      <c r="I55" s="34"/>
      <c r="J55" s="37">
        <v>16.809999999999999</v>
      </c>
      <c r="K55" s="37">
        <v>16.809999999999999</v>
      </c>
      <c r="L55" s="37">
        <v>17.23</v>
      </c>
      <c r="M55">
        <v>35.200000000000003</v>
      </c>
      <c r="N55">
        <v>114.7</v>
      </c>
      <c r="O55">
        <v>48.28</v>
      </c>
      <c r="P55">
        <v>2.17</v>
      </c>
      <c r="Q55">
        <v>8.01</v>
      </c>
      <c r="R55" s="93">
        <v>31.49</v>
      </c>
      <c r="S55" s="93">
        <v>31.48</v>
      </c>
      <c r="T55" s="93">
        <v>31.48</v>
      </c>
      <c r="U55">
        <v>2.23</v>
      </c>
      <c r="V55">
        <v>142.90500800000001</v>
      </c>
      <c r="W55">
        <v>1.85</v>
      </c>
      <c r="X55">
        <v>32</v>
      </c>
      <c r="Y55">
        <v>10.66</v>
      </c>
      <c r="Z55">
        <v>10.67</v>
      </c>
      <c r="AA55">
        <v>232.75</v>
      </c>
      <c r="AB55">
        <v>46.55</v>
      </c>
      <c r="AC55">
        <v>91.96</v>
      </c>
      <c r="AD55">
        <v>46.2</v>
      </c>
      <c r="AE55">
        <v>90</v>
      </c>
      <c r="AF55">
        <v>45</v>
      </c>
      <c r="AG55">
        <v>13</v>
      </c>
      <c r="AH55">
        <v>32</v>
      </c>
      <c r="AI55">
        <v>32</v>
      </c>
      <c r="AJ55">
        <v>23.17</v>
      </c>
      <c r="AK55">
        <v>186</v>
      </c>
      <c r="AL55">
        <v>79</v>
      </c>
    </row>
    <row r="56" spans="1:38">
      <c r="A56" t="s">
        <v>98</v>
      </c>
      <c r="B56" s="34">
        <v>136.13999999999999</v>
      </c>
      <c r="C56" s="34">
        <v>33.79</v>
      </c>
      <c r="D56" s="93">
        <f t="shared" si="0"/>
        <v>94.45</v>
      </c>
      <c r="E56" s="34">
        <v>0</v>
      </c>
      <c r="F56" s="34"/>
      <c r="G56" s="34"/>
      <c r="H56" s="34"/>
      <c r="I56" s="34"/>
      <c r="J56" s="37">
        <v>16.809999999999999</v>
      </c>
      <c r="K56" s="37">
        <v>16.809999999999999</v>
      </c>
      <c r="L56" s="37">
        <v>17.23</v>
      </c>
      <c r="M56">
        <v>35.200000000000003</v>
      </c>
      <c r="N56">
        <v>95.39</v>
      </c>
      <c r="O56">
        <v>48.28</v>
      </c>
      <c r="P56">
        <v>2.17</v>
      </c>
      <c r="Q56">
        <v>8.01</v>
      </c>
      <c r="R56" s="93">
        <v>31.49</v>
      </c>
      <c r="S56" s="93">
        <v>31.48</v>
      </c>
      <c r="T56" s="93">
        <v>31.48</v>
      </c>
      <c r="U56">
        <v>2.23</v>
      </c>
      <c r="V56">
        <v>141.72695200000001</v>
      </c>
      <c r="W56">
        <v>1.85</v>
      </c>
      <c r="X56">
        <v>35.5</v>
      </c>
      <c r="Y56">
        <v>11.84</v>
      </c>
      <c r="Z56">
        <v>11.83</v>
      </c>
      <c r="AA56">
        <v>232.75</v>
      </c>
      <c r="AB56">
        <v>46.55</v>
      </c>
      <c r="AC56">
        <v>91.6</v>
      </c>
      <c r="AD56">
        <v>46.2</v>
      </c>
      <c r="AE56">
        <v>90</v>
      </c>
      <c r="AF56">
        <v>45</v>
      </c>
      <c r="AG56">
        <v>15</v>
      </c>
      <c r="AH56">
        <v>32.33</v>
      </c>
      <c r="AI56">
        <v>32.33</v>
      </c>
      <c r="AJ56">
        <v>23.17</v>
      </c>
      <c r="AK56">
        <v>186</v>
      </c>
      <c r="AL56">
        <v>79</v>
      </c>
    </row>
    <row r="57" spans="1:38">
      <c r="A57" t="s">
        <v>99</v>
      </c>
      <c r="B57" s="34">
        <v>136.13999999999999</v>
      </c>
      <c r="C57" s="34">
        <v>33.79</v>
      </c>
      <c r="D57" s="93">
        <f t="shared" si="0"/>
        <v>94.45</v>
      </c>
      <c r="E57" s="34">
        <v>0</v>
      </c>
      <c r="F57" s="34"/>
      <c r="G57" s="34"/>
      <c r="H57" s="34"/>
      <c r="I57" s="34"/>
      <c r="J57" s="37">
        <v>16.809999999999999</v>
      </c>
      <c r="K57" s="37">
        <v>16.809999999999999</v>
      </c>
      <c r="L57" s="37">
        <v>17.23</v>
      </c>
      <c r="M57">
        <v>35.200000000000003</v>
      </c>
      <c r="N57">
        <v>74.680000000000007</v>
      </c>
      <c r="O57">
        <v>48.28</v>
      </c>
      <c r="P57">
        <v>2.17</v>
      </c>
      <c r="Q57">
        <v>8.01</v>
      </c>
      <c r="R57" s="93">
        <v>31.49</v>
      </c>
      <c r="S57" s="93">
        <v>31.48</v>
      </c>
      <c r="T57" s="93">
        <v>31.48</v>
      </c>
      <c r="U57">
        <v>2.08</v>
      </c>
      <c r="V57">
        <v>135.97297599999999</v>
      </c>
      <c r="W57">
        <v>1.85</v>
      </c>
      <c r="X57">
        <v>38.5</v>
      </c>
      <c r="Y57">
        <v>12.84</v>
      </c>
      <c r="Z57">
        <v>12.83</v>
      </c>
      <c r="AA57">
        <v>232.75</v>
      </c>
      <c r="AB57">
        <v>46.55</v>
      </c>
      <c r="AC57">
        <v>91.6</v>
      </c>
      <c r="AD57">
        <v>46</v>
      </c>
      <c r="AE57">
        <v>90</v>
      </c>
      <c r="AF57">
        <v>45</v>
      </c>
      <c r="AG57">
        <v>17</v>
      </c>
      <c r="AH57">
        <v>41.67</v>
      </c>
      <c r="AI57">
        <v>41.67</v>
      </c>
      <c r="AJ57">
        <v>23.17</v>
      </c>
      <c r="AK57">
        <v>186</v>
      </c>
      <c r="AL57">
        <v>79</v>
      </c>
    </row>
    <row r="58" spans="1:38">
      <c r="A58" t="s">
        <v>100</v>
      </c>
      <c r="B58" s="34">
        <v>136.13999999999999</v>
      </c>
      <c r="C58" s="34">
        <v>33.79</v>
      </c>
      <c r="D58" s="93">
        <f t="shared" si="0"/>
        <v>94.45</v>
      </c>
      <c r="E58" s="34">
        <v>0</v>
      </c>
      <c r="F58" s="34"/>
      <c r="G58" s="34"/>
      <c r="H58" s="34"/>
      <c r="I58" s="34"/>
      <c r="J58" s="37">
        <v>16.510000000000002</v>
      </c>
      <c r="K58" s="37">
        <v>16.510000000000002</v>
      </c>
      <c r="L58" s="37">
        <v>16.920000000000002</v>
      </c>
      <c r="M58">
        <v>35.200000000000003</v>
      </c>
      <c r="N58">
        <v>74.680000000000007</v>
      </c>
      <c r="O58">
        <v>48.28</v>
      </c>
      <c r="P58">
        <v>2.17</v>
      </c>
      <c r="Q58">
        <v>8.01</v>
      </c>
      <c r="R58" s="93">
        <v>31.49</v>
      </c>
      <c r="S58" s="93">
        <v>31.48</v>
      </c>
      <c r="T58" s="93">
        <v>31.48</v>
      </c>
      <c r="U58">
        <v>2.08</v>
      </c>
      <c r="V58">
        <v>133.60712799999999</v>
      </c>
      <c r="W58">
        <v>1.85</v>
      </c>
      <c r="X58">
        <v>40.5</v>
      </c>
      <c r="Y58">
        <v>13.5</v>
      </c>
      <c r="Z58">
        <v>13.5</v>
      </c>
      <c r="AA58">
        <v>232.75</v>
      </c>
      <c r="AB58">
        <v>46.55</v>
      </c>
      <c r="AC58">
        <v>91.41</v>
      </c>
      <c r="AD58">
        <v>46</v>
      </c>
      <c r="AE58">
        <v>89</v>
      </c>
      <c r="AF58">
        <v>45</v>
      </c>
      <c r="AG58">
        <v>17.34</v>
      </c>
      <c r="AH58">
        <v>42.67</v>
      </c>
      <c r="AI58">
        <v>42.67</v>
      </c>
      <c r="AJ58">
        <v>23.17</v>
      </c>
      <c r="AK58">
        <v>186</v>
      </c>
      <c r="AL58">
        <v>79</v>
      </c>
    </row>
    <row r="59" spans="1:38">
      <c r="A59" t="s">
        <v>101</v>
      </c>
      <c r="B59" s="34">
        <v>136.13999999999999</v>
      </c>
      <c r="C59" s="34">
        <v>33.79</v>
      </c>
      <c r="D59" s="93">
        <f t="shared" si="0"/>
        <v>94.45</v>
      </c>
      <c r="E59" s="34">
        <v>0</v>
      </c>
      <c r="F59" s="34"/>
      <c r="G59" s="34"/>
      <c r="H59" s="34"/>
      <c r="I59" s="34"/>
      <c r="J59" s="37">
        <v>16.37</v>
      </c>
      <c r="K59" s="37">
        <v>16.37</v>
      </c>
      <c r="L59" s="37">
        <v>16.78</v>
      </c>
      <c r="M59">
        <v>35.200000000000003</v>
      </c>
      <c r="N59">
        <v>74.680000000000007</v>
      </c>
      <c r="O59">
        <v>48.28</v>
      </c>
      <c r="P59">
        <v>2.33</v>
      </c>
      <c r="Q59">
        <v>8.01</v>
      </c>
      <c r="R59" s="93">
        <v>31.49</v>
      </c>
      <c r="S59" s="93">
        <v>31.48</v>
      </c>
      <c r="T59" s="93">
        <v>31.48</v>
      </c>
      <c r="U59">
        <v>2.08</v>
      </c>
      <c r="V59">
        <v>128.817016</v>
      </c>
      <c r="W59">
        <v>1.85</v>
      </c>
      <c r="X59">
        <v>43.5</v>
      </c>
      <c r="Y59">
        <v>14.5</v>
      </c>
      <c r="Z59">
        <v>14.5</v>
      </c>
      <c r="AA59">
        <v>232.75</v>
      </c>
      <c r="AB59">
        <v>46.55</v>
      </c>
      <c r="AC59">
        <v>91.11</v>
      </c>
      <c r="AD59">
        <v>45.2</v>
      </c>
      <c r="AE59">
        <v>89</v>
      </c>
      <c r="AF59">
        <v>45</v>
      </c>
      <c r="AG59">
        <v>18.34</v>
      </c>
      <c r="AH59">
        <v>45</v>
      </c>
      <c r="AI59">
        <v>45</v>
      </c>
      <c r="AJ59">
        <v>23.17</v>
      </c>
      <c r="AK59">
        <v>186</v>
      </c>
      <c r="AL59">
        <v>79</v>
      </c>
    </row>
    <row r="60" spans="1:38">
      <c r="A60" t="s">
        <v>102</v>
      </c>
      <c r="B60" s="34">
        <v>136.13999999999999</v>
      </c>
      <c r="C60" s="34">
        <v>33.79</v>
      </c>
      <c r="D60" s="93">
        <f t="shared" si="0"/>
        <v>94.45</v>
      </c>
      <c r="E60" s="34">
        <v>0</v>
      </c>
      <c r="F60" s="34"/>
      <c r="G60" s="34"/>
      <c r="H60" s="34"/>
      <c r="I60" s="34"/>
      <c r="J60" s="37">
        <v>15.92</v>
      </c>
      <c r="K60" s="37">
        <v>15.92</v>
      </c>
      <c r="L60" s="37">
        <v>16.32</v>
      </c>
      <c r="M60">
        <v>35.200000000000003</v>
      </c>
      <c r="N60">
        <v>74.680000000000007</v>
      </c>
      <c r="O60">
        <v>48.28</v>
      </c>
      <c r="P60">
        <v>2.33</v>
      </c>
      <c r="Q60">
        <v>8.01</v>
      </c>
      <c r="R60" s="93">
        <v>31.49</v>
      </c>
      <c r="S60" s="93">
        <v>31.48</v>
      </c>
      <c r="T60" s="93">
        <v>31.48</v>
      </c>
      <c r="U60">
        <v>2.08</v>
      </c>
      <c r="V60">
        <v>123.277232</v>
      </c>
      <c r="W60">
        <v>1.85</v>
      </c>
      <c r="X60">
        <v>46</v>
      </c>
      <c r="Y60">
        <v>15.34</v>
      </c>
      <c r="Z60">
        <v>15.33</v>
      </c>
      <c r="AA60">
        <v>232.75</v>
      </c>
      <c r="AB60">
        <v>46.55</v>
      </c>
      <c r="AC60">
        <v>90.65</v>
      </c>
      <c r="AD60">
        <v>44.4</v>
      </c>
      <c r="AE60">
        <v>89</v>
      </c>
      <c r="AF60">
        <v>45</v>
      </c>
      <c r="AG60">
        <v>18.66</v>
      </c>
      <c r="AH60">
        <v>46.67</v>
      </c>
      <c r="AI60">
        <v>46.67</v>
      </c>
      <c r="AJ60">
        <v>23.17</v>
      </c>
      <c r="AK60">
        <v>186</v>
      </c>
      <c r="AL60">
        <v>79</v>
      </c>
    </row>
    <row r="61" spans="1:38">
      <c r="A61" t="s">
        <v>103</v>
      </c>
      <c r="B61" s="34">
        <v>136.13999999999999</v>
      </c>
      <c r="C61" s="34">
        <v>33.79</v>
      </c>
      <c r="D61" s="93">
        <f t="shared" si="0"/>
        <v>94.45</v>
      </c>
      <c r="E61" s="34">
        <v>0</v>
      </c>
      <c r="F61" s="34"/>
      <c r="G61" s="34"/>
      <c r="H61" s="34"/>
      <c r="I61" s="34"/>
      <c r="J61" s="37">
        <v>14.38</v>
      </c>
      <c r="K61" s="37">
        <v>14.38</v>
      </c>
      <c r="L61" s="37">
        <v>14.75</v>
      </c>
      <c r="M61">
        <v>35.200000000000003</v>
      </c>
      <c r="N61">
        <v>74.680000000000007</v>
      </c>
      <c r="O61">
        <v>48.28</v>
      </c>
      <c r="P61">
        <v>2.33</v>
      </c>
      <c r="Q61">
        <v>8.01</v>
      </c>
      <c r="R61" s="93">
        <v>31.49</v>
      </c>
      <c r="S61" s="93">
        <v>31.48</v>
      </c>
      <c r="T61" s="93">
        <v>31.48</v>
      </c>
      <c r="U61">
        <v>2.08</v>
      </c>
      <c r="V61">
        <v>117.007248</v>
      </c>
      <c r="W61">
        <v>1.85</v>
      </c>
      <c r="X61">
        <v>49.5</v>
      </c>
      <c r="Y61">
        <v>16.5</v>
      </c>
      <c r="Z61">
        <v>16.5</v>
      </c>
      <c r="AA61">
        <v>232.75</v>
      </c>
      <c r="AB61">
        <v>46.55</v>
      </c>
      <c r="AC61">
        <v>90.27</v>
      </c>
      <c r="AD61">
        <v>43.8</v>
      </c>
      <c r="AE61">
        <v>83</v>
      </c>
      <c r="AF61">
        <v>42</v>
      </c>
      <c r="AG61">
        <v>19.34</v>
      </c>
      <c r="AH61">
        <v>47.33</v>
      </c>
      <c r="AI61">
        <v>47.33</v>
      </c>
      <c r="AJ61">
        <v>23.17</v>
      </c>
      <c r="AK61">
        <v>175</v>
      </c>
      <c r="AL61">
        <v>75</v>
      </c>
    </row>
    <row r="62" spans="1:38">
      <c r="A62" t="s">
        <v>104</v>
      </c>
      <c r="B62" s="34">
        <v>136.13999999999999</v>
      </c>
      <c r="C62" s="34">
        <v>33.79</v>
      </c>
      <c r="D62" s="93">
        <f t="shared" si="0"/>
        <v>94.45</v>
      </c>
      <c r="E62" s="34">
        <v>0</v>
      </c>
      <c r="F62" s="34"/>
      <c r="G62" s="34"/>
      <c r="H62" s="34"/>
      <c r="I62" s="34"/>
      <c r="J62" s="37">
        <v>13.64</v>
      </c>
      <c r="K62" s="37">
        <v>13.64</v>
      </c>
      <c r="L62" s="37">
        <v>13.98</v>
      </c>
      <c r="M62">
        <v>35.200000000000003</v>
      </c>
      <c r="N62">
        <v>74.680000000000007</v>
      </c>
      <c r="O62">
        <v>48.28</v>
      </c>
      <c r="P62">
        <v>2.33</v>
      </c>
      <c r="Q62">
        <v>8.01</v>
      </c>
      <c r="R62" s="93">
        <v>31.49</v>
      </c>
      <c r="S62" s="93">
        <v>31.48</v>
      </c>
      <c r="T62" s="93">
        <v>31.48</v>
      </c>
      <c r="U62">
        <v>2.08</v>
      </c>
      <c r="V62">
        <v>109.76366400000001</v>
      </c>
      <c r="W62">
        <v>1.85</v>
      </c>
      <c r="X62">
        <v>50.5</v>
      </c>
      <c r="Y62">
        <v>16.84</v>
      </c>
      <c r="Z62">
        <v>16.829999999999998</v>
      </c>
      <c r="AA62">
        <v>232.75</v>
      </c>
      <c r="AB62">
        <v>46.55</v>
      </c>
      <c r="AC62">
        <v>87.43</v>
      </c>
      <c r="AD62">
        <v>42.2</v>
      </c>
      <c r="AE62">
        <v>80</v>
      </c>
      <c r="AF62">
        <v>40</v>
      </c>
      <c r="AG62">
        <v>19.34</v>
      </c>
      <c r="AH62">
        <v>47.67</v>
      </c>
      <c r="AI62">
        <v>47.67</v>
      </c>
      <c r="AJ62">
        <v>23.17</v>
      </c>
      <c r="AK62">
        <v>168</v>
      </c>
      <c r="AL62">
        <v>72</v>
      </c>
    </row>
    <row r="63" spans="1:38">
      <c r="A63" t="s">
        <v>105</v>
      </c>
      <c r="B63" s="34">
        <v>136.13999999999999</v>
      </c>
      <c r="C63" s="34">
        <v>33.79</v>
      </c>
      <c r="D63" s="93">
        <f t="shared" si="0"/>
        <v>94.45</v>
      </c>
      <c r="E63" s="34">
        <v>0</v>
      </c>
      <c r="F63" s="34"/>
      <c r="G63" s="34"/>
      <c r="H63" s="34"/>
      <c r="I63" s="34"/>
      <c r="J63" s="37">
        <v>12.95</v>
      </c>
      <c r="K63" s="37">
        <v>12.95</v>
      </c>
      <c r="L63" s="37">
        <v>13.27</v>
      </c>
      <c r="M63">
        <v>35.200000000000003</v>
      </c>
      <c r="N63">
        <v>74.680000000000007</v>
      </c>
      <c r="O63">
        <v>48.28</v>
      </c>
      <c r="P63">
        <v>2.33</v>
      </c>
      <c r="Q63">
        <v>8.01</v>
      </c>
      <c r="R63" s="93">
        <v>31.49</v>
      </c>
      <c r="S63" s="93">
        <v>31.48</v>
      </c>
      <c r="T63" s="93">
        <v>31.48</v>
      </c>
      <c r="U63">
        <v>2.15</v>
      </c>
      <c r="V63">
        <v>97.428151999999997</v>
      </c>
      <c r="W63">
        <v>1.95</v>
      </c>
      <c r="X63">
        <v>52.5</v>
      </c>
      <c r="Y63">
        <v>17.5</v>
      </c>
      <c r="Z63">
        <v>17.5</v>
      </c>
      <c r="AA63">
        <v>231.3</v>
      </c>
      <c r="AB63">
        <v>46.26</v>
      </c>
      <c r="AC63">
        <v>83.67</v>
      </c>
      <c r="AD63">
        <v>39.6</v>
      </c>
      <c r="AE63">
        <v>77</v>
      </c>
      <c r="AF63">
        <v>38</v>
      </c>
      <c r="AG63">
        <v>20</v>
      </c>
      <c r="AH63">
        <v>48</v>
      </c>
      <c r="AI63">
        <v>48</v>
      </c>
      <c r="AJ63">
        <v>23.17</v>
      </c>
      <c r="AK63">
        <v>161</v>
      </c>
      <c r="AL63">
        <v>69</v>
      </c>
    </row>
    <row r="64" spans="1:38">
      <c r="A64" t="s">
        <v>106</v>
      </c>
      <c r="B64" s="34">
        <v>136.13999999999999</v>
      </c>
      <c r="C64" s="34">
        <v>33.79</v>
      </c>
      <c r="D64" s="93">
        <f t="shared" si="0"/>
        <v>94.45</v>
      </c>
      <c r="E64" s="34">
        <v>0</v>
      </c>
      <c r="F64" s="34"/>
      <c r="G64" s="34"/>
      <c r="H64" s="34"/>
      <c r="I64" s="34"/>
      <c r="J64" s="37">
        <v>12.25</v>
      </c>
      <c r="K64" s="37">
        <v>12.25</v>
      </c>
      <c r="L64" s="37">
        <v>12.56</v>
      </c>
      <c r="M64">
        <v>35.200000000000003</v>
      </c>
      <c r="N64">
        <v>74.680000000000007</v>
      </c>
      <c r="O64">
        <v>48.28</v>
      </c>
      <c r="P64">
        <v>2.33</v>
      </c>
      <c r="Q64">
        <v>8.61</v>
      </c>
      <c r="R64" s="93">
        <v>31.49</v>
      </c>
      <c r="S64" s="93">
        <v>31.48</v>
      </c>
      <c r="T64" s="93">
        <v>31.48</v>
      </c>
      <c r="U64">
        <v>2.15</v>
      </c>
      <c r="V64">
        <v>90.155360000000002</v>
      </c>
      <c r="W64">
        <v>1.95</v>
      </c>
      <c r="X64">
        <v>54</v>
      </c>
      <c r="Y64">
        <v>18</v>
      </c>
      <c r="Z64">
        <v>18</v>
      </c>
      <c r="AA64">
        <v>219.32</v>
      </c>
      <c r="AB64">
        <v>43.86</v>
      </c>
      <c r="AC64">
        <v>79.28</v>
      </c>
      <c r="AD64">
        <v>37.5</v>
      </c>
      <c r="AE64">
        <v>71</v>
      </c>
      <c r="AF64">
        <v>36</v>
      </c>
      <c r="AG64">
        <v>20</v>
      </c>
      <c r="AH64">
        <v>48.67</v>
      </c>
      <c r="AI64">
        <v>48.67</v>
      </c>
      <c r="AJ64">
        <v>23.17</v>
      </c>
      <c r="AK64">
        <v>151</v>
      </c>
      <c r="AL64">
        <v>64</v>
      </c>
    </row>
    <row r="65" spans="1:38">
      <c r="A65" t="s">
        <v>107</v>
      </c>
      <c r="B65" s="34">
        <v>136.13999999999999</v>
      </c>
      <c r="C65" s="34">
        <v>33.79</v>
      </c>
      <c r="D65" s="93">
        <f t="shared" si="0"/>
        <v>94.45</v>
      </c>
      <c r="E65" s="34">
        <v>0</v>
      </c>
      <c r="F65" s="34"/>
      <c r="G65" s="34"/>
      <c r="H65" s="34"/>
      <c r="I65" s="34"/>
      <c r="J65" s="37">
        <v>11.49</v>
      </c>
      <c r="K65" s="37">
        <v>11.49</v>
      </c>
      <c r="L65" s="37">
        <v>11.78</v>
      </c>
      <c r="M65">
        <v>35.200000000000003</v>
      </c>
      <c r="N65">
        <v>74.680000000000007</v>
      </c>
      <c r="O65">
        <v>48.28</v>
      </c>
      <c r="P65">
        <v>2.33</v>
      </c>
      <c r="Q65">
        <v>8.81</v>
      </c>
      <c r="R65" s="93">
        <v>31.49</v>
      </c>
      <c r="S65" s="93">
        <v>31.48</v>
      </c>
      <c r="T65" s="93">
        <v>31.48</v>
      </c>
      <c r="U65">
        <v>2.15</v>
      </c>
      <c r="V65">
        <v>81.977119999999999</v>
      </c>
      <c r="W65">
        <v>1.95</v>
      </c>
      <c r="X65">
        <v>53</v>
      </c>
      <c r="Y65">
        <v>17.66</v>
      </c>
      <c r="Z65">
        <v>17.670000000000002</v>
      </c>
      <c r="AA65">
        <v>203.73</v>
      </c>
      <c r="AB65">
        <v>40.74</v>
      </c>
      <c r="AC65">
        <v>74.239999999999995</v>
      </c>
      <c r="AD65">
        <v>35.299999999999997</v>
      </c>
      <c r="AE65">
        <v>65</v>
      </c>
      <c r="AF65">
        <v>33</v>
      </c>
      <c r="AG65">
        <v>15.34</v>
      </c>
      <c r="AH65">
        <v>42.33</v>
      </c>
      <c r="AI65">
        <v>42.33</v>
      </c>
      <c r="AJ65">
        <v>24.14</v>
      </c>
      <c r="AK65">
        <v>140</v>
      </c>
      <c r="AL65">
        <v>60</v>
      </c>
    </row>
    <row r="66" spans="1:38">
      <c r="A66" t="s">
        <v>108</v>
      </c>
      <c r="B66" s="34">
        <v>136.13999999999999</v>
      </c>
      <c r="C66" s="34">
        <v>33.79</v>
      </c>
      <c r="D66" s="93">
        <f t="shared" si="0"/>
        <v>94.45</v>
      </c>
      <c r="E66" s="34">
        <v>0</v>
      </c>
      <c r="F66" s="34"/>
      <c r="G66" s="34"/>
      <c r="H66" s="34"/>
      <c r="I66" s="34"/>
      <c r="J66" s="37">
        <v>10.42</v>
      </c>
      <c r="K66" s="37">
        <v>10.42</v>
      </c>
      <c r="L66" s="37">
        <v>10.68</v>
      </c>
      <c r="M66">
        <v>35.200000000000003</v>
      </c>
      <c r="N66">
        <v>74.680000000000007</v>
      </c>
      <c r="O66">
        <v>48.28</v>
      </c>
      <c r="P66">
        <v>2.33</v>
      </c>
      <c r="Q66">
        <v>9.01</v>
      </c>
      <c r="R66" s="93">
        <v>31.49</v>
      </c>
      <c r="S66" s="93">
        <v>31.48</v>
      </c>
      <c r="T66" s="93">
        <v>31.48</v>
      </c>
      <c r="U66">
        <v>2.15</v>
      </c>
      <c r="V66">
        <v>73.516536000000002</v>
      </c>
      <c r="W66">
        <v>1.95</v>
      </c>
      <c r="X66">
        <v>53</v>
      </c>
      <c r="Y66">
        <v>17.66</v>
      </c>
      <c r="Z66">
        <v>17.670000000000002</v>
      </c>
      <c r="AA66">
        <v>191.58</v>
      </c>
      <c r="AB66">
        <v>38.31</v>
      </c>
      <c r="AC66">
        <v>68.849999999999994</v>
      </c>
      <c r="AD66">
        <v>32.200000000000003</v>
      </c>
      <c r="AE66">
        <v>59</v>
      </c>
      <c r="AF66">
        <v>30</v>
      </c>
      <c r="AG66">
        <v>15.34</v>
      </c>
      <c r="AH66">
        <v>43.67</v>
      </c>
      <c r="AI66">
        <v>43.67</v>
      </c>
      <c r="AJ66">
        <v>24.14</v>
      </c>
      <c r="AK66">
        <v>126</v>
      </c>
      <c r="AL66">
        <v>54</v>
      </c>
    </row>
    <row r="67" spans="1:38">
      <c r="A67" t="s">
        <v>109</v>
      </c>
      <c r="B67" s="34">
        <v>136.13999999999999</v>
      </c>
      <c r="C67" s="34">
        <v>33.79</v>
      </c>
      <c r="D67" s="93">
        <f t="shared" si="0"/>
        <v>94.45</v>
      </c>
      <c r="E67" s="34">
        <v>0</v>
      </c>
      <c r="F67" s="34"/>
      <c r="G67" s="34"/>
      <c r="H67" s="34"/>
      <c r="I67" s="34"/>
      <c r="J67" s="37">
        <v>9.42</v>
      </c>
      <c r="K67" s="37">
        <v>9.42</v>
      </c>
      <c r="L67" s="37">
        <v>9.66</v>
      </c>
      <c r="M67">
        <v>35.200000000000003</v>
      </c>
      <c r="N67">
        <v>74.680000000000007</v>
      </c>
      <c r="O67">
        <v>48.28</v>
      </c>
      <c r="P67">
        <v>2.48</v>
      </c>
      <c r="Q67">
        <v>15.17</v>
      </c>
      <c r="R67" s="93">
        <v>31.49</v>
      </c>
      <c r="S67" s="93">
        <v>31.48</v>
      </c>
      <c r="T67" s="93">
        <v>31.48</v>
      </c>
      <c r="U67">
        <v>2.23</v>
      </c>
      <c r="V67">
        <v>64.744399999999999</v>
      </c>
      <c r="W67">
        <v>1.95</v>
      </c>
      <c r="X67">
        <v>53</v>
      </c>
      <c r="Y67">
        <v>17.66</v>
      </c>
      <c r="Z67">
        <v>17.670000000000002</v>
      </c>
      <c r="AA67">
        <v>179.83</v>
      </c>
      <c r="AB67">
        <v>35.97</v>
      </c>
      <c r="AC67">
        <v>62.89</v>
      </c>
      <c r="AD67">
        <v>29.4</v>
      </c>
      <c r="AE67">
        <v>48</v>
      </c>
      <c r="AF67">
        <v>24</v>
      </c>
      <c r="AG67">
        <v>15.34</v>
      </c>
      <c r="AH67">
        <v>45</v>
      </c>
      <c r="AI67">
        <v>45</v>
      </c>
      <c r="AJ67">
        <v>24.14</v>
      </c>
      <c r="AK67">
        <v>102</v>
      </c>
      <c r="AL67">
        <v>43</v>
      </c>
    </row>
    <row r="68" spans="1:38">
      <c r="A68" t="s">
        <v>110</v>
      </c>
      <c r="B68" s="34">
        <v>136.13999999999999</v>
      </c>
      <c r="C68" s="34">
        <v>33.79</v>
      </c>
      <c r="D68" s="93">
        <f t="shared" ref="D68:D98" si="1">R68+S68+T68</f>
        <v>94.45</v>
      </c>
      <c r="E68" s="34">
        <v>0</v>
      </c>
      <c r="F68" s="34"/>
      <c r="G68" s="34"/>
      <c r="H68" s="34"/>
      <c r="I68" s="34"/>
      <c r="J68" s="37">
        <v>8.58</v>
      </c>
      <c r="K68" s="37">
        <v>8.58</v>
      </c>
      <c r="L68" s="37">
        <v>8.7899999999999991</v>
      </c>
      <c r="M68">
        <v>35.200000000000003</v>
      </c>
      <c r="N68">
        <v>74.680000000000007</v>
      </c>
      <c r="O68">
        <v>48.28</v>
      </c>
      <c r="P68">
        <v>2.48</v>
      </c>
      <c r="Q68">
        <v>15.12</v>
      </c>
      <c r="R68" s="93">
        <v>31.49</v>
      </c>
      <c r="S68" s="93">
        <v>31.48</v>
      </c>
      <c r="T68" s="93">
        <v>31.48</v>
      </c>
      <c r="U68">
        <v>2.23</v>
      </c>
      <c r="V68">
        <v>55.816488</v>
      </c>
      <c r="W68">
        <v>1.95</v>
      </c>
      <c r="X68">
        <v>54.5</v>
      </c>
      <c r="Y68">
        <v>18.16</v>
      </c>
      <c r="Z68">
        <v>18.170000000000002</v>
      </c>
      <c r="AA68">
        <v>161.22999999999999</v>
      </c>
      <c r="AB68">
        <v>32.24</v>
      </c>
      <c r="AC68">
        <v>56.78</v>
      </c>
      <c r="AD68">
        <v>26</v>
      </c>
      <c r="AE68">
        <v>41</v>
      </c>
      <c r="AF68">
        <v>21</v>
      </c>
      <c r="AG68">
        <v>16</v>
      </c>
      <c r="AH68">
        <v>45.33</v>
      </c>
      <c r="AI68">
        <v>45.33</v>
      </c>
      <c r="AJ68">
        <v>25.1</v>
      </c>
      <c r="AK68">
        <v>88</v>
      </c>
      <c r="AL68">
        <v>37</v>
      </c>
    </row>
    <row r="69" spans="1:38">
      <c r="A69" t="s">
        <v>111</v>
      </c>
      <c r="B69" s="34">
        <v>165.1</v>
      </c>
      <c r="C69" s="34">
        <v>33.79</v>
      </c>
      <c r="D69" s="93">
        <f t="shared" si="1"/>
        <v>86.87</v>
      </c>
      <c r="E69" s="34">
        <v>0</v>
      </c>
      <c r="F69" s="34"/>
      <c r="G69" s="34"/>
      <c r="H69" s="34"/>
      <c r="I69" s="34"/>
      <c r="J69" s="37">
        <v>7.15</v>
      </c>
      <c r="K69" s="37">
        <v>7.15</v>
      </c>
      <c r="L69" s="37">
        <v>7.33</v>
      </c>
      <c r="M69">
        <v>35.200000000000003</v>
      </c>
      <c r="N69">
        <v>74.680000000000007</v>
      </c>
      <c r="O69">
        <v>48.28</v>
      </c>
      <c r="P69">
        <v>2.48</v>
      </c>
      <c r="Q69">
        <v>15.07</v>
      </c>
      <c r="R69" s="93">
        <v>33</v>
      </c>
      <c r="S69" s="93">
        <v>33</v>
      </c>
      <c r="T69" s="93">
        <v>20.87</v>
      </c>
      <c r="U69">
        <v>2.23</v>
      </c>
      <c r="V69">
        <v>48.348976</v>
      </c>
      <c r="W69">
        <v>1.95</v>
      </c>
      <c r="X69">
        <v>67.5</v>
      </c>
      <c r="Y69">
        <v>22.5</v>
      </c>
      <c r="Z69">
        <v>22.5</v>
      </c>
      <c r="AA69">
        <v>142.9</v>
      </c>
      <c r="AB69">
        <v>28.58</v>
      </c>
      <c r="AC69">
        <v>44.16</v>
      </c>
      <c r="AD69">
        <v>22.3</v>
      </c>
      <c r="AE69">
        <v>35</v>
      </c>
      <c r="AF69">
        <v>17</v>
      </c>
      <c r="AG69">
        <v>20.34</v>
      </c>
      <c r="AH69">
        <v>58</v>
      </c>
      <c r="AI69">
        <v>58</v>
      </c>
      <c r="AJ69">
        <v>25.1</v>
      </c>
      <c r="AK69">
        <v>77</v>
      </c>
      <c r="AL69">
        <v>33</v>
      </c>
    </row>
    <row r="70" spans="1:38">
      <c r="A70" t="s">
        <v>112</v>
      </c>
      <c r="B70" s="34">
        <v>196.22</v>
      </c>
      <c r="C70" s="34">
        <v>33.79</v>
      </c>
      <c r="D70" s="93">
        <f t="shared" si="1"/>
        <v>76.97</v>
      </c>
      <c r="E70" s="34">
        <v>0</v>
      </c>
      <c r="F70" s="34"/>
      <c r="G70" s="34"/>
      <c r="H70" s="34"/>
      <c r="I70" s="34"/>
      <c r="J70" s="37">
        <v>6.04</v>
      </c>
      <c r="K70" s="37">
        <v>6.04</v>
      </c>
      <c r="L70" s="37">
        <v>6.19</v>
      </c>
      <c r="M70">
        <v>35.200000000000003</v>
      </c>
      <c r="N70">
        <v>74.680000000000007</v>
      </c>
      <c r="O70">
        <v>48.28</v>
      </c>
      <c r="P70">
        <v>2.48</v>
      </c>
      <c r="Q70">
        <v>14.97</v>
      </c>
      <c r="R70" s="93">
        <v>33</v>
      </c>
      <c r="S70" s="93">
        <v>33</v>
      </c>
      <c r="T70" s="93">
        <v>10.97</v>
      </c>
      <c r="U70">
        <v>2.23</v>
      </c>
      <c r="V70">
        <v>38.651919999999997</v>
      </c>
      <c r="W70">
        <v>1.95</v>
      </c>
      <c r="X70">
        <v>67</v>
      </c>
      <c r="Y70">
        <v>22.34</v>
      </c>
      <c r="Z70">
        <v>22.33</v>
      </c>
      <c r="AA70">
        <v>122.83</v>
      </c>
      <c r="AB70">
        <v>24.57</v>
      </c>
      <c r="AC70">
        <v>37.979999999999997</v>
      </c>
      <c r="AD70">
        <v>18.5</v>
      </c>
      <c r="AE70">
        <v>28</v>
      </c>
      <c r="AF70">
        <v>14</v>
      </c>
      <c r="AG70">
        <v>20</v>
      </c>
      <c r="AH70">
        <v>56.67</v>
      </c>
      <c r="AI70">
        <v>56.67</v>
      </c>
      <c r="AJ70">
        <v>26.07</v>
      </c>
      <c r="AK70">
        <v>67</v>
      </c>
      <c r="AL70">
        <v>28</v>
      </c>
    </row>
    <row r="71" spans="1:38">
      <c r="A71" t="s">
        <v>113</v>
      </c>
      <c r="B71" s="34">
        <v>200.08</v>
      </c>
      <c r="C71" s="34">
        <v>57.56</v>
      </c>
      <c r="D71" s="93">
        <f t="shared" si="1"/>
        <v>70.08</v>
      </c>
      <c r="E71" s="34">
        <v>0</v>
      </c>
      <c r="F71" s="34"/>
      <c r="G71" s="34"/>
      <c r="H71" s="34"/>
      <c r="I71" s="34"/>
      <c r="J71" s="37">
        <v>4.75</v>
      </c>
      <c r="K71" s="37">
        <v>4.75</v>
      </c>
      <c r="L71" s="37">
        <v>4.8600000000000003</v>
      </c>
      <c r="M71">
        <v>35.200000000000003</v>
      </c>
      <c r="N71">
        <v>95.39</v>
      </c>
      <c r="O71">
        <v>48.28</v>
      </c>
      <c r="P71">
        <v>2.48</v>
      </c>
      <c r="Q71">
        <v>14.87</v>
      </c>
      <c r="R71" s="93">
        <v>33</v>
      </c>
      <c r="S71" s="93">
        <v>33</v>
      </c>
      <c r="T71" s="93">
        <v>4.08</v>
      </c>
      <c r="U71">
        <v>2.23</v>
      </c>
      <c r="V71">
        <v>29.139848000000001</v>
      </c>
      <c r="W71">
        <v>1.85</v>
      </c>
      <c r="X71">
        <v>66</v>
      </c>
      <c r="Y71">
        <v>22</v>
      </c>
      <c r="Z71">
        <v>22</v>
      </c>
      <c r="AA71">
        <v>93.84</v>
      </c>
      <c r="AB71">
        <v>18.77</v>
      </c>
      <c r="AC71">
        <v>31.71</v>
      </c>
      <c r="AD71">
        <v>16</v>
      </c>
      <c r="AE71">
        <v>22</v>
      </c>
      <c r="AF71">
        <v>11</v>
      </c>
      <c r="AG71">
        <v>19.66</v>
      </c>
      <c r="AH71">
        <v>56</v>
      </c>
      <c r="AI71">
        <v>56</v>
      </c>
      <c r="AJ71">
        <v>27.03</v>
      </c>
      <c r="AK71">
        <v>56</v>
      </c>
      <c r="AL71">
        <v>24</v>
      </c>
    </row>
    <row r="72" spans="1:38">
      <c r="A72" t="s">
        <v>114</v>
      </c>
      <c r="B72" s="34">
        <v>200.08</v>
      </c>
      <c r="C72" s="34">
        <v>57.56</v>
      </c>
      <c r="D72" s="93">
        <f t="shared" si="1"/>
        <v>55.33</v>
      </c>
      <c r="E72" s="34">
        <v>0</v>
      </c>
      <c r="F72" s="34"/>
      <c r="G72" s="34"/>
      <c r="H72" s="34"/>
      <c r="I72" s="34"/>
      <c r="J72" s="37">
        <v>3.49</v>
      </c>
      <c r="K72" s="37">
        <v>3.49</v>
      </c>
      <c r="L72" s="37">
        <v>3.57</v>
      </c>
      <c r="M72">
        <v>35.200000000000003</v>
      </c>
      <c r="N72">
        <v>114.7</v>
      </c>
      <c r="O72">
        <v>48.28</v>
      </c>
      <c r="P72">
        <v>2.48</v>
      </c>
      <c r="Q72">
        <v>14.72</v>
      </c>
      <c r="R72" s="93">
        <v>32.75</v>
      </c>
      <c r="S72" s="93">
        <v>22</v>
      </c>
      <c r="T72" s="93">
        <v>0.57999999999999996</v>
      </c>
      <c r="U72">
        <v>2.23</v>
      </c>
      <c r="V72">
        <v>20.328768</v>
      </c>
      <c r="W72">
        <v>1.85</v>
      </c>
      <c r="X72">
        <v>65.5</v>
      </c>
      <c r="Y72">
        <v>21.84</v>
      </c>
      <c r="Z72">
        <v>21.83</v>
      </c>
      <c r="AA72">
        <v>75.290000000000006</v>
      </c>
      <c r="AB72">
        <v>15.06</v>
      </c>
      <c r="AC72">
        <v>25.38</v>
      </c>
      <c r="AD72">
        <v>12.5</v>
      </c>
      <c r="AE72">
        <v>15</v>
      </c>
      <c r="AF72">
        <v>7</v>
      </c>
      <c r="AG72">
        <v>19.34</v>
      </c>
      <c r="AH72">
        <v>55</v>
      </c>
      <c r="AI72">
        <v>55</v>
      </c>
      <c r="AJ72">
        <v>27.03</v>
      </c>
      <c r="AK72">
        <v>42</v>
      </c>
      <c r="AL72">
        <v>18</v>
      </c>
    </row>
    <row r="73" spans="1:38">
      <c r="A73" t="s">
        <v>115</v>
      </c>
      <c r="B73" s="34">
        <v>171.12</v>
      </c>
      <c r="C73" s="34">
        <v>57.56</v>
      </c>
      <c r="D73" s="93">
        <f t="shared" si="1"/>
        <v>19.880000000000003</v>
      </c>
      <c r="E73" s="34">
        <v>0</v>
      </c>
      <c r="F73" s="34"/>
      <c r="G73" s="34"/>
      <c r="H73" s="34"/>
      <c r="I73" s="34"/>
      <c r="J73" s="37">
        <v>2.5099999999999998</v>
      </c>
      <c r="K73" s="37">
        <v>2.5099999999999998</v>
      </c>
      <c r="L73" s="37">
        <v>2.58</v>
      </c>
      <c r="M73">
        <v>35.200000000000003</v>
      </c>
      <c r="N73">
        <v>115.86</v>
      </c>
      <c r="O73">
        <v>48.28</v>
      </c>
      <c r="P73">
        <v>2.17</v>
      </c>
      <c r="Q73">
        <v>14.33</v>
      </c>
      <c r="R73" s="93">
        <v>12.88</v>
      </c>
      <c r="S73" s="93">
        <v>7</v>
      </c>
      <c r="T73" s="93">
        <v>0</v>
      </c>
      <c r="U73">
        <v>2.23</v>
      </c>
      <c r="V73">
        <v>12.812576</v>
      </c>
      <c r="W73">
        <v>1.85</v>
      </c>
      <c r="X73">
        <v>65</v>
      </c>
      <c r="Y73">
        <v>21.66</v>
      </c>
      <c r="Z73">
        <v>21.67</v>
      </c>
      <c r="AA73">
        <v>55.25</v>
      </c>
      <c r="AB73">
        <v>11.05</v>
      </c>
      <c r="AC73">
        <v>18.87</v>
      </c>
      <c r="AD73">
        <v>9</v>
      </c>
      <c r="AE73">
        <v>11</v>
      </c>
      <c r="AF73">
        <v>6</v>
      </c>
      <c r="AG73">
        <v>18.66</v>
      </c>
      <c r="AH73">
        <v>53.67</v>
      </c>
      <c r="AI73">
        <v>53.67</v>
      </c>
      <c r="AJ73">
        <v>27.03</v>
      </c>
      <c r="AK73">
        <v>32</v>
      </c>
      <c r="AL73">
        <v>13</v>
      </c>
    </row>
    <row r="74" spans="1:38">
      <c r="A74" t="s">
        <v>116</v>
      </c>
      <c r="B74" s="34">
        <v>171.12</v>
      </c>
      <c r="C74" s="34">
        <v>57.56</v>
      </c>
      <c r="D74" s="93">
        <f t="shared" si="1"/>
        <v>8.93</v>
      </c>
      <c r="E74" s="34">
        <v>0</v>
      </c>
      <c r="F74" s="34"/>
      <c r="G74" s="34"/>
      <c r="H74" s="34"/>
      <c r="I74" s="34"/>
      <c r="J74" s="37">
        <v>1.63</v>
      </c>
      <c r="K74" s="37">
        <v>1.63</v>
      </c>
      <c r="L74" s="37">
        <v>1.67</v>
      </c>
      <c r="M74">
        <v>35.200000000000003</v>
      </c>
      <c r="N74">
        <v>96.55</v>
      </c>
      <c r="O74">
        <v>48.28</v>
      </c>
      <c r="P74">
        <v>2.17</v>
      </c>
      <c r="Q74">
        <v>14.08</v>
      </c>
      <c r="R74" s="93">
        <v>7.93</v>
      </c>
      <c r="S74" s="93">
        <v>1</v>
      </c>
      <c r="T74" s="93">
        <v>0</v>
      </c>
      <c r="U74">
        <v>2.23</v>
      </c>
      <c r="V74">
        <v>7.2727919999999999</v>
      </c>
      <c r="W74">
        <v>1.85</v>
      </c>
      <c r="X74">
        <v>64</v>
      </c>
      <c r="Y74">
        <v>21.34</v>
      </c>
      <c r="Z74">
        <v>21.33</v>
      </c>
      <c r="AA74">
        <v>39.4</v>
      </c>
      <c r="AB74">
        <v>7.88</v>
      </c>
      <c r="AC74">
        <v>12.87</v>
      </c>
      <c r="AD74">
        <v>6</v>
      </c>
      <c r="AE74">
        <v>7</v>
      </c>
      <c r="AF74">
        <v>3</v>
      </c>
      <c r="AG74">
        <v>18</v>
      </c>
      <c r="AH74">
        <v>52.67</v>
      </c>
      <c r="AI74">
        <v>52.67</v>
      </c>
      <c r="AJ74">
        <v>28</v>
      </c>
      <c r="AK74">
        <v>18</v>
      </c>
      <c r="AL74">
        <v>7</v>
      </c>
    </row>
    <row r="75" spans="1:38">
      <c r="A75" t="s">
        <v>117</v>
      </c>
      <c r="B75" s="34">
        <v>171.12</v>
      </c>
      <c r="C75" s="34">
        <v>57.56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0.92</v>
      </c>
      <c r="K75" s="37">
        <v>0.92</v>
      </c>
      <c r="L75" s="37">
        <v>0.95</v>
      </c>
      <c r="M75">
        <v>35.200000000000003</v>
      </c>
      <c r="N75">
        <v>74.680000000000007</v>
      </c>
      <c r="O75">
        <v>48.28</v>
      </c>
      <c r="P75">
        <v>2.33</v>
      </c>
      <c r="Q75">
        <v>14.03</v>
      </c>
      <c r="R75" s="93">
        <v>0</v>
      </c>
      <c r="S75" s="93">
        <v>0</v>
      </c>
      <c r="T75" s="93">
        <v>0</v>
      </c>
      <c r="U75">
        <v>2</v>
      </c>
      <c r="V75">
        <v>2.6579280000000001</v>
      </c>
      <c r="W75">
        <v>1.85</v>
      </c>
      <c r="X75">
        <v>73</v>
      </c>
      <c r="Y75">
        <v>24.34</v>
      </c>
      <c r="Z75">
        <v>24.33</v>
      </c>
      <c r="AA75">
        <v>25.84</v>
      </c>
      <c r="AB75">
        <v>5.17</v>
      </c>
      <c r="AC75">
        <v>7.79</v>
      </c>
      <c r="AD75">
        <v>4</v>
      </c>
      <c r="AE75">
        <v>3</v>
      </c>
      <c r="AF75">
        <v>1</v>
      </c>
      <c r="AG75">
        <v>20.66</v>
      </c>
      <c r="AH75">
        <v>52.33</v>
      </c>
      <c r="AI75">
        <v>52.33</v>
      </c>
      <c r="AJ75">
        <v>28</v>
      </c>
      <c r="AK75">
        <v>7</v>
      </c>
      <c r="AL75">
        <v>3</v>
      </c>
    </row>
    <row r="76" spans="1:38">
      <c r="A76" t="s">
        <v>118</v>
      </c>
      <c r="B76" s="34">
        <v>171.12</v>
      </c>
      <c r="C76" s="34">
        <v>57.56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0.41</v>
      </c>
      <c r="K76" s="37">
        <v>0.41</v>
      </c>
      <c r="L76" s="37">
        <v>0.42</v>
      </c>
      <c r="M76">
        <v>35.200000000000003</v>
      </c>
      <c r="N76">
        <v>74.680000000000007</v>
      </c>
      <c r="O76">
        <v>48.28</v>
      </c>
      <c r="P76">
        <v>2.33</v>
      </c>
      <c r="Q76">
        <v>13.96</v>
      </c>
      <c r="R76" s="93">
        <v>0</v>
      </c>
      <c r="S76" s="93">
        <v>0</v>
      </c>
      <c r="T76" s="93">
        <v>0</v>
      </c>
      <c r="U76">
        <v>2</v>
      </c>
      <c r="V76">
        <v>1.0709599999999999</v>
      </c>
      <c r="W76">
        <v>1.85</v>
      </c>
      <c r="X76">
        <v>71.5</v>
      </c>
      <c r="Y76">
        <v>23.84</v>
      </c>
      <c r="Z76">
        <v>23.83</v>
      </c>
      <c r="AA76">
        <v>13.42</v>
      </c>
      <c r="AB76">
        <v>2.68</v>
      </c>
      <c r="AC76">
        <v>3.9</v>
      </c>
      <c r="AD76">
        <v>3</v>
      </c>
      <c r="AE76">
        <v>0</v>
      </c>
      <c r="AF76">
        <v>0</v>
      </c>
      <c r="AG76">
        <v>20</v>
      </c>
      <c r="AH76">
        <v>51.67</v>
      </c>
      <c r="AI76">
        <v>51.67</v>
      </c>
      <c r="AJ76">
        <v>28</v>
      </c>
      <c r="AK76">
        <v>1</v>
      </c>
      <c r="AL76">
        <v>1</v>
      </c>
    </row>
    <row r="77" spans="1:38">
      <c r="A77" t="s">
        <v>119</v>
      </c>
      <c r="B77" s="34">
        <v>171.12</v>
      </c>
      <c r="C77" s="34">
        <v>57.56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0.05</v>
      </c>
      <c r="K77" s="37">
        <v>0.05</v>
      </c>
      <c r="L77" s="37">
        <v>0.05</v>
      </c>
      <c r="M77">
        <v>35.200000000000003</v>
      </c>
      <c r="N77">
        <v>96.55</v>
      </c>
      <c r="O77">
        <v>48.28</v>
      </c>
      <c r="P77">
        <v>1.55</v>
      </c>
      <c r="Q77">
        <v>11.16</v>
      </c>
      <c r="R77" s="93">
        <v>0</v>
      </c>
      <c r="S77" s="93">
        <v>0</v>
      </c>
      <c r="T77" s="93">
        <v>0</v>
      </c>
      <c r="U77">
        <v>2</v>
      </c>
      <c r="V77">
        <v>0</v>
      </c>
      <c r="W77">
        <v>1.85</v>
      </c>
      <c r="X77">
        <v>70</v>
      </c>
      <c r="Y77">
        <v>23.34</v>
      </c>
      <c r="Z77">
        <v>23.33</v>
      </c>
      <c r="AA77">
        <v>5.76</v>
      </c>
      <c r="AB77">
        <v>1.1499999999999999</v>
      </c>
      <c r="AC77">
        <v>1.18</v>
      </c>
      <c r="AD77">
        <v>2</v>
      </c>
      <c r="AE77">
        <v>0</v>
      </c>
      <c r="AF77">
        <v>0</v>
      </c>
      <c r="AG77">
        <v>19.66</v>
      </c>
      <c r="AH77">
        <v>50.67</v>
      </c>
      <c r="AI77">
        <v>50.67</v>
      </c>
      <c r="AJ77">
        <v>28.96</v>
      </c>
      <c r="AK77">
        <v>1</v>
      </c>
      <c r="AL77">
        <v>0</v>
      </c>
    </row>
    <row r="78" spans="1:38">
      <c r="A78" t="s">
        <v>120</v>
      </c>
      <c r="B78" s="34">
        <v>205.56</v>
      </c>
      <c r="C78" s="34">
        <v>57.56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35.200000000000003</v>
      </c>
      <c r="N78">
        <v>115.86</v>
      </c>
      <c r="O78">
        <v>48.28</v>
      </c>
      <c r="P78">
        <v>1.55</v>
      </c>
      <c r="Q78">
        <v>11.04</v>
      </c>
      <c r="R78" s="93">
        <v>0</v>
      </c>
      <c r="S78" s="93">
        <v>0</v>
      </c>
      <c r="T78" s="93">
        <v>0</v>
      </c>
      <c r="U78">
        <v>2</v>
      </c>
      <c r="V78">
        <v>0</v>
      </c>
      <c r="W78">
        <v>1.85</v>
      </c>
      <c r="X78">
        <v>68.5</v>
      </c>
      <c r="Y78">
        <v>22.84</v>
      </c>
      <c r="Z78">
        <v>22.83</v>
      </c>
      <c r="AA78">
        <v>1.01</v>
      </c>
      <c r="AB78">
        <v>0.2</v>
      </c>
      <c r="AC78">
        <v>0.59</v>
      </c>
      <c r="AD78">
        <v>1</v>
      </c>
      <c r="AE78">
        <v>0</v>
      </c>
      <c r="AF78">
        <v>0</v>
      </c>
      <c r="AG78">
        <v>19.34</v>
      </c>
      <c r="AH78">
        <v>50</v>
      </c>
      <c r="AI78">
        <v>50</v>
      </c>
      <c r="AJ78">
        <v>28.96</v>
      </c>
      <c r="AK78">
        <v>0</v>
      </c>
      <c r="AL78">
        <v>0</v>
      </c>
    </row>
    <row r="79" spans="1:38">
      <c r="A79" t="s">
        <v>121</v>
      </c>
      <c r="B79" s="34">
        <v>205.56</v>
      </c>
      <c r="C79" s="34">
        <v>57.56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35.200000000000003</v>
      </c>
      <c r="N79">
        <v>134.01</v>
      </c>
      <c r="O79">
        <v>77.239999999999995</v>
      </c>
      <c r="P79">
        <v>2.02</v>
      </c>
      <c r="Q79">
        <v>10.92</v>
      </c>
      <c r="R79" s="93">
        <v>0</v>
      </c>
      <c r="S79" s="93">
        <v>0</v>
      </c>
      <c r="T79" s="93">
        <v>0</v>
      </c>
      <c r="U79">
        <v>2.08</v>
      </c>
      <c r="V79">
        <v>0</v>
      </c>
      <c r="W79">
        <v>1.85</v>
      </c>
      <c r="X79">
        <v>54</v>
      </c>
      <c r="Y79">
        <v>18</v>
      </c>
      <c r="Z79">
        <v>18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18.66</v>
      </c>
      <c r="AH79">
        <v>49</v>
      </c>
      <c r="AI79">
        <v>49</v>
      </c>
      <c r="AJ79">
        <v>28.96</v>
      </c>
      <c r="AK79">
        <v>0</v>
      </c>
      <c r="AL79">
        <v>0</v>
      </c>
    </row>
    <row r="80" spans="1:38">
      <c r="A80" t="s">
        <v>122</v>
      </c>
      <c r="B80" s="34">
        <v>205.56</v>
      </c>
      <c r="C80" s="34">
        <v>57.56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35.200000000000003</v>
      </c>
      <c r="N80">
        <v>134.01</v>
      </c>
      <c r="O80">
        <v>100.05</v>
      </c>
      <c r="P80">
        <v>2.02</v>
      </c>
      <c r="Q80">
        <v>10.72</v>
      </c>
      <c r="R80" s="93">
        <v>0</v>
      </c>
      <c r="S80" s="93">
        <v>0</v>
      </c>
      <c r="T80" s="93">
        <v>0</v>
      </c>
      <c r="U80">
        <v>2.08</v>
      </c>
      <c r="V80">
        <v>0</v>
      </c>
      <c r="W80">
        <v>1.85</v>
      </c>
      <c r="X80">
        <v>52</v>
      </c>
      <c r="Y80">
        <v>17.34</v>
      </c>
      <c r="Z80">
        <v>17.329999999999998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17</v>
      </c>
      <c r="AH80">
        <v>40.67</v>
      </c>
      <c r="AI80">
        <v>40.67</v>
      </c>
      <c r="AJ80">
        <v>28.96</v>
      </c>
      <c r="AK80">
        <v>0</v>
      </c>
      <c r="AL80">
        <v>0</v>
      </c>
    </row>
    <row r="81" spans="1:38">
      <c r="A81" t="s">
        <v>123</v>
      </c>
      <c r="B81" s="34">
        <v>205.56</v>
      </c>
      <c r="C81" s="34">
        <v>57.56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35.200000000000003</v>
      </c>
      <c r="N81">
        <v>134.01</v>
      </c>
      <c r="O81">
        <v>100.05</v>
      </c>
      <c r="P81">
        <v>2.17</v>
      </c>
      <c r="Q81">
        <v>9.16</v>
      </c>
      <c r="R81" s="93">
        <v>0</v>
      </c>
      <c r="S81" s="93">
        <v>0</v>
      </c>
      <c r="T81" s="93">
        <v>0</v>
      </c>
      <c r="U81">
        <v>2.08</v>
      </c>
      <c r="V81">
        <v>0</v>
      </c>
      <c r="W81">
        <v>1.67</v>
      </c>
      <c r="X81">
        <v>49.5</v>
      </c>
      <c r="Y81">
        <v>16.5</v>
      </c>
      <c r="Z81">
        <v>16.5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16.34</v>
      </c>
      <c r="AH81">
        <v>36.33</v>
      </c>
      <c r="AI81">
        <v>36.33</v>
      </c>
      <c r="AJ81">
        <v>28</v>
      </c>
      <c r="AK81">
        <v>0</v>
      </c>
      <c r="AL81">
        <v>0</v>
      </c>
    </row>
    <row r="82" spans="1:38">
      <c r="A82" t="s">
        <v>124</v>
      </c>
      <c r="B82" s="34">
        <v>205.56</v>
      </c>
      <c r="C82" s="34">
        <v>57.56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35.200000000000003</v>
      </c>
      <c r="N82">
        <v>134.01</v>
      </c>
      <c r="O82">
        <v>100.05</v>
      </c>
      <c r="P82">
        <v>2.17</v>
      </c>
      <c r="Q82">
        <v>9.06</v>
      </c>
      <c r="R82" s="93">
        <v>0</v>
      </c>
      <c r="S82" s="93">
        <v>0</v>
      </c>
      <c r="T82" s="93">
        <v>0</v>
      </c>
      <c r="U82">
        <v>2.08</v>
      </c>
      <c r="V82">
        <v>0</v>
      </c>
      <c r="W82">
        <v>1.67</v>
      </c>
      <c r="X82">
        <v>48</v>
      </c>
      <c r="Y82">
        <v>16</v>
      </c>
      <c r="Z82">
        <v>16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15.66</v>
      </c>
      <c r="AH82">
        <v>35.33</v>
      </c>
      <c r="AI82">
        <v>35.33</v>
      </c>
      <c r="AJ82">
        <v>28</v>
      </c>
      <c r="AK82">
        <v>0</v>
      </c>
      <c r="AL82">
        <v>0</v>
      </c>
    </row>
    <row r="83" spans="1:38">
      <c r="A83" t="s">
        <v>125</v>
      </c>
      <c r="B83" s="34">
        <v>172.08</v>
      </c>
      <c r="C83" s="34">
        <v>57.56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35.200000000000003</v>
      </c>
      <c r="N83">
        <v>134.01</v>
      </c>
      <c r="O83">
        <v>71.08</v>
      </c>
      <c r="P83">
        <v>1.55</v>
      </c>
      <c r="Q83">
        <v>7.21</v>
      </c>
      <c r="R83" s="93">
        <v>0</v>
      </c>
      <c r="S83" s="93">
        <v>0</v>
      </c>
      <c r="T83" s="93">
        <v>0</v>
      </c>
      <c r="U83">
        <v>2.08</v>
      </c>
      <c r="V83">
        <v>0</v>
      </c>
      <c r="W83">
        <v>1.67</v>
      </c>
      <c r="X83">
        <v>46.5</v>
      </c>
      <c r="Y83">
        <v>15.5</v>
      </c>
      <c r="Z83">
        <v>15.5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15.66</v>
      </c>
      <c r="AH83">
        <v>35</v>
      </c>
      <c r="AI83">
        <v>35</v>
      </c>
      <c r="AJ83">
        <v>28</v>
      </c>
      <c r="AK83">
        <v>0</v>
      </c>
      <c r="AL83">
        <v>0</v>
      </c>
    </row>
    <row r="84" spans="1:38">
      <c r="A84" t="s">
        <v>126</v>
      </c>
      <c r="B84" s="34">
        <v>172.08</v>
      </c>
      <c r="C84" s="34">
        <v>57.56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35.200000000000003</v>
      </c>
      <c r="N84">
        <v>134.01</v>
      </c>
      <c r="O84">
        <v>54.07</v>
      </c>
      <c r="P84">
        <v>1.55</v>
      </c>
      <c r="Q84">
        <v>7.21</v>
      </c>
      <c r="R84" s="93">
        <v>0</v>
      </c>
      <c r="S84" s="93">
        <v>0</v>
      </c>
      <c r="T84" s="93">
        <v>0</v>
      </c>
      <c r="U84">
        <v>2.08</v>
      </c>
      <c r="V84">
        <v>0</v>
      </c>
      <c r="W84">
        <v>1.67</v>
      </c>
      <c r="X84">
        <v>47.5</v>
      </c>
      <c r="Y84">
        <v>15.84</v>
      </c>
      <c r="Z84">
        <v>15.83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15.66</v>
      </c>
      <c r="AH84">
        <v>35</v>
      </c>
      <c r="AI84">
        <v>35</v>
      </c>
      <c r="AJ84">
        <v>28</v>
      </c>
      <c r="AK84">
        <v>0</v>
      </c>
      <c r="AL84">
        <v>0</v>
      </c>
    </row>
    <row r="85" spans="1:38">
      <c r="A85" t="s">
        <v>127</v>
      </c>
      <c r="B85" s="34">
        <v>220.36</v>
      </c>
      <c r="C85" s="34">
        <v>57.56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35.200000000000003</v>
      </c>
      <c r="N85">
        <v>134.01</v>
      </c>
      <c r="O85">
        <v>54.07</v>
      </c>
      <c r="P85">
        <v>1.86</v>
      </c>
      <c r="Q85">
        <v>7.21</v>
      </c>
      <c r="R85" s="93">
        <v>0</v>
      </c>
      <c r="S85" s="93">
        <v>0</v>
      </c>
      <c r="T85" s="93">
        <v>0</v>
      </c>
      <c r="U85">
        <v>2.08</v>
      </c>
      <c r="V85">
        <v>0</v>
      </c>
      <c r="W85">
        <v>1.67</v>
      </c>
      <c r="X85">
        <v>47.5</v>
      </c>
      <c r="Y85">
        <v>15.84</v>
      </c>
      <c r="Z85">
        <v>15.83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15.66</v>
      </c>
      <c r="AH85">
        <v>35</v>
      </c>
      <c r="AI85">
        <v>35</v>
      </c>
      <c r="AJ85">
        <v>28</v>
      </c>
      <c r="AK85">
        <v>0</v>
      </c>
      <c r="AL85">
        <v>0</v>
      </c>
    </row>
    <row r="86" spans="1:38">
      <c r="A86" t="s">
        <v>128</v>
      </c>
      <c r="B86" s="34">
        <v>227.78</v>
      </c>
      <c r="C86" s="34">
        <v>57.56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35.200000000000003</v>
      </c>
      <c r="N86">
        <v>134.01</v>
      </c>
      <c r="O86">
        <v>54.07</v>
      </c>
      <c r="P86">
        <v>1.86</v>
      </c>
      <c r="Q86">
        <v>7.21</v>
      </c>
      <c r="R86" s="93">
        <v>0</v>
      </c>
      <c r="S86" s="93">
        <v>0</v>
      </c>
      <c r="T86" s="93">
        <v>0</v>
      </c>
      <c r="U86">
        <v>2.08</v>
      </c>
      <c r="V86">
        <v>0</v>
      </c>
      <c r="W86">
        <v>1.67</v>
      </c>
      <c r="X86">
        <v>47.5</v>
      </c>
      <c r="Y86">
        <v>15.84</v>
      </c>
      <c r="Z86">
        <v>15.83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16.34</v>
      </c>
      <c r="AH86">
        <v>35</v>
      </c>
      <c r="AI86">
        <v>35</v>
      </c>
      <c r="AJ86">
        <v>28</v>
      </c>
      <c r="AK86">
        <v>0</v>
      </c>
      <c r="AL86">
        <v>0</v>
      </c>
    </row>
    <row r="87" spans="1:38">
      <c r="A87" t="s">
        <v>129</v>
      </c>
      <c r="B87" s="34">
        <v>227.78</v>
      </c>
      <c r="C87" s="34">
        <v>57.56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35.200000000000003</v>
      </c>
      <c r="N87">
        <v>134.01</v>
      </c>
      <c r="O87">
        <v>54.07</v>
      </c>
      <c r="P87">
        <v>1.86</v>
      </c>
      <c r="Q87">
        <v>7.21</v>
      </c>
      <c r="R87" s="93">
        <v>0</v>
      </c>
      <c r="S87" s="93">
        <v>0</v>
      </c>
      <c r="T87" s="93">
        <v>0</v>
      </c>
      <c r="U87">
        <v>2</v>
      </c>
      <c r="V87">
        <v>0</v>
      </c>
      <c r="W87">
        <v>1.67</v>
      </c>
      <c r="X87">
        <v>47.5</v>
      </c>
      <c r="Y87">
        <v>15.84</v>
      </c>
      <c r="Z87">
        <v>15.83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16.66</v>
      </c>
      <c r="AH87">
        <v>35</v>
      </c>
      <c r="AI87">
        <v>35</v>
      </c>
      <c r="AJ87">
        <v>28</v>
      </c>
      <c r="AK87">
        <v>0</v>
      </c>
      <c r="AL87">
        <v>0</v>
      </c>
    </row>
    <row r="88" spans="1:38">
      <c r="A88" t="s">
        <v>130</v>
      </c>
      <c r="B88" s="34">
        <v>227.78</v>
      </c>
      <c r="C88" s="34">
        <v>57.56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35.200000000000003</v>
      </c>
      <c r="N88">
        <v>134.01</v>
      </c>
      <c r="O88">
        <v>54.07</v>
      </c>
      <c r="P88">
        <v>1.86</v>
      </c>
      <c r="Q88">
        <v>7.21</v>
      </c>
      <c r="R88" s="93">
        <v>0</v>
      </c>
      <c r="S88" s="93">
        <v>0</v>
      </c>
      <c r="T88" s="93">
        <v>0</v>
      </c>
      <c r="U88">
        <v>2</v>
      </c>
      <c r="V88">
        <v>0</v>
      </c>
      <c r="W88">
        <v>1.67</v>
      </c>
      <c r="X88">
        <v>50</v>
      </c>
      <c r="Y88">
        <v>16.66</v>
      </c>
      <c r="Z88">
        <v>16.670000000000002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17.34</v>
      </c>
      <c r="AH88">
        <v>36.67</v>
      </c>
      <c r="AI88">
        <v>36.67</v>
      </c>
      <c r="AJ88">
        <v>28</v>
      </c>
      <c r="AK88">
        <v>0</v>
      </c>
      <c r="AL88">
        <v>0</v>
      </c>
    </row>
    <row r="89" spans="1:38">
      <c r="A89" t="s">
        <v>131</v>
      </c>
      <c r="B89" s="34">
        <v>227.78</v>
      </c>
      <c r="C89" s="34">
        <v>57.56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35.200000000000003</v>
      </c>
      <c r="N89">
        <v>134.01</v>
      </c>
      <c r="O89">
        <v>54.07</v>
      </c>
      <c r="P89">
        <v>1.86</v>
      </c>
      <c r="Q89">
        <v>7.21</v>
      </c>
      <c r="R89" s="93">
        <v>0</v>
      </c>
      <c r="S89" s="93">
        <v>0</v>
      </c>
      <c r="T89" s="93">
        <v>0</v>
      </c>
      <c r="U89">
        <v>2</v>
      </c>
      <c r="V89">
        <v>0</v>
      </c>
      <c r="W89">
        <v>1.67</v>
      </c>
      <c r="X89">
        <v>52</v>
      </c>
      <c r="Y89">
        <v>17.34</v>
      </c>
      <c r="Z89">
        <v>17.329999999999998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18</v>
      </c>
      <c r="AH89">
        <v>41.33</v>
      </c>
      <c r="AI89">
        <v>41.33</v>
      </c>
      <c r="AJ89">
        <v>28</v>
      </c>
      <c r="AK89">
        <v>0</v>
      </c>
      <c r="AL89">
        <v>0</v>
      </c>
    </row>
    <row r="90" spans="1:38">
      <c r="A90" t="s">
        <v>132</v>
      </c>
      <c r="B90" s="34">
        <v>227.78</v>
      </c>
      <c r="C90" s="34">
        <v>57.56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35.200000000000003</v>
      </c>
      <c r="N90">
        <v>134.01</v>
      </c>
      <c r="O90">
        <v>54.07</v>
      </c>
      <c r="P90">
        <v>1.86</v>
      </c>
      <c r="Q90">
        <v>7.21</v>
      </c>
      <c r="R90" s="93">
        <v>0</v>
      </c>
      <c r="S90" s="93">
        <v>0</v>
      </c>
      <c r="T90" s="93">
        <v>0</v>
      </c>
      <c r="U90">
        <v>2</v>
      </c>
      <c r="V90">
        <v>0</v>
      </c>
      <c r="W90">
        <v>1.67</v>
      </c>
      <c r="X90">
        <v>54</v>
      </c>
      <c r="Y90">
        <v>18</v>
      </c>
      <c r="Z90">
        <v>18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19</v>
      </c>
      <c r="AH90">
        <v>43.67</v>
      </c>
      <c r="AI90">
        <v>43.67</v>
      </c>
      <c r="AJ90">
        <v>28</v>
      </c>
      <c r="AK90">
        <v>0</v>
      </c>
      <c r="AL90">
        <v>0</v>
      </c>
    </row>
    <row r="91" spans="1:38">
      <c r="A91" t="s">
        <v>133</v>
      </c>
      <c r="B91" s="34">
        <v>201.05</v>
      </c>
      <c r="C91" s="34">
        <v>57.56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35.200000000000003</v>
      </c>
      <c r="N91">
        <v>134.01</v>
      </c>
      <c r="O91">
        <v>54.07</v>
      </c>
      <c r="P91">
        <v>2.02</v>
      </c>
      <c r="Q91">
        <v>7.21</v>
      </c>
      <c r="R91" s="93">
        <v>0</v>
      </c>
      <c r="S91" s="93">
        <v>0</v>
      </c>
      <c r="T91" s="93">
        <v>0</v>
      </c>
      <c r="U91">
        <v>1.92</v>
      </c>
      <c r="V91">
        <v>0</v>
      </c>
      <c r="W91">
        <v>1.67</v>
      </c>
      <c r="X91">
        <v>55.5</v>
      </c>
      <c r="Y91">
        <v>18.5</v>
      </c>
      <c r="Z91">
        <v>18.5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18.66</v>
      </c>
      <c r="AH91">
        <v>46</v>
      </c>
      <c r="AI91">
        <v>46</v>
      </c>
      <c r="AJ91">
        <v>27.03</v>
      </c>
      <c r="AK91">
        <v>0</v>
      </c>
      <c r="AL91">
        <v>0</v>
      </c>
    </row>
    <row r="92" spans="1:38">
      <c r="A92" t="s">
        <v>134</v>
      </c>
      <c r="B92" s="34">
        <v>201.05</v>
      </c>
      <c r="C92" s="34">
        <v>57.56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35.200000000000003</v>
      </c>
      <c r="N92">
        <v>134.01</v>
      </c>
      <c r="O92">
        <v>54.07</v>
      </c>
      <c r="P92">
        <v>2.02</v>
      </c>
      <c r="Q92">
        <v>7.21</v>
      </c>
      <c r="R92" s="93">
        <v>0</v>
      </c>
      <c r="S92" s="93">
        <v>0</v>
      </c>
      <c r="T92" s="93">
        <v>0</v>
      </c>
      <c r="U92">
        <v>1.92</v>
      </c>
      <c r="V92">
        <v>0</v>
      </c>
      <c r="W92">
        <v>1.67</v>
      </c>
      <c r="X92">
        <v>57.5</v>
      </c>
      <c r="Y92">
        <v>19.16</v>
      </c>
      <c r="Z92">
        <v>19.170000000000002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18.66</v>
      </c>
      <c r="AH92">
        <v>49.33</v>
      </c>
      <c r="AI92">
        <v>49.33</v>
      </c>
      <c r="AJ92">
        <v>27.03</v>
      </c>
      <c r="AK92">
        <v>0</v>
      </c>
      <c r="AL92">
        <v>0</v>
      </c>
    </row>
    <row r="93" spans="1:38">
      <c r="A93" t="s">
        <v>135</v>
      </c>
      <c r="B93" s="34">
        <v>201.05</v>
      </c>
      <c r="C93" s="34">
        <v>57.56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35.200000000000003</v>
      </c>
      <c r="N93">
        <v>134.01</v>
      </c>
      <c r="O93">
        <v>54.07</v>
      </c>
      <c r="P93">
        <v>2.02</v>
      </c>
      <c r="Q93">
        <v>9.1300000000000008</v>
      </c>
      <c r="R93" s="93">
        <v>0</v>
      </c>
      <c r="S93" s="93">
        <v>0</v>
      </c>
      <c r="T93" s="93">
        <v>0</v>
      </c>
      <c r="U93">
        <v>1.92</v>
      </c>
      <c r="V93">
        <v>0</v>
      </c>
      <c r="W93">
        <v>1.67</v>
      </c>
      <c r="X93">
        <v>59.5</v>
      </c>
      <c r="Y93">
        <v>19.84</v>
      </c>
      <c r="Z93">
        <v>19.829999999999998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18.66</v>
      </c>
      <c r="AH93">
        <v>50</v>
      </c>
      <c r="AI93">
        <v>50</v>
      </c>
      <c r="AJ93">
        <v>27.03</v>
      </c>
      <c r="AK93">
        <v>0</v>
      </c>
      <c r="AL93">
        <v>0</v>
      </c>
    </row>
    <row r="94" spans="1:38">
      <c r="A94" t="s">
        <v>136</v>
      </c>
      <c r="B94" s="34">
        <v>172.08</v>
      </c>
      <c r="C94" s="34">
        <v>57.56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35.200000000000003</v>
      </c>
      <c r="N94">
        <v>134.01</v>
      </c>
      <c r="O94">
        <v>54.07</v>
      </c>
      <c r="P94">
        <v>2.02</v>
      </c>
      <c r="Q94">
        <v>8.93</v>
      </c>
      <c r="R94" s="93">
        <v>0</v>
      </c>
      <c r="S94" s="93">
        <v>0</v>
      </c>
      <c r="T94" s="93">
        <v>0</v>
      </c>
      <c r="U94">
        <v>1.92</v>
      </c>
      <c r="V94">
        <v>0</v>
      </c>
      <c r="W94">
        <v>1.67</v>
      </c>
      <c r="X94">
        <v>60.5</v>
      </c>
      <c r="Y94">
        <v>20.16</v>
      </c>
      <c r="Z94">
        <v>20.170000000000002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19.34</v>
      </c>
      <c r="AH94">
        <v>50.33</v>
      </c>
      <c r="AI94">
        <v>50.33</v>
      </c>
      <c r="AJ94">
        <v>27.03</v>
      </c>
      <c r="AK94">
        <v>0</v>
      </c>
      <c r="AL94">
        <v>0</v>
      </c>
    </row>
    <row r="95" spans="1:38">
      <c r="A95" t="s">
        <v>137</v>
      </c>
      <c r="B95" s="34">
        <v>172.08</v>
      </c>
      <c r="C95" s="34">
        <v>57.56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35.200000000000003</v>
      </c>
      <c r="N95">
        <v>137.37</v>
      </c>
      <c r="O95">
        <v>54.07</v>
      </c>
      <c r="P95">
        <v>2.02</v>
      </c>
      <c r="Q95">
        <v>8.73</v>
      </c>
      <c r="R95" s="93">
        <v>0</v>
      </c>
      <c r="S95" s="93">
        <v>0</v>
      </c>
      <c r="T95" s="93">
        <v>0</v>
      </c>
      <c r="U95">
        <v>1.92</v>
      </c>
      <c r="V95">
        <v>0</v>
      </c>
      <c r="W95">
        <v>1.67</v>
      </c>
      <c r="X95">
        <v>58.5</v>
      </c>
      <c r="Y95">
        <v>19.5</v>
      </c>
      <c r="Z95">
        <v>19.5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19</v>
      </c>
      <c r="AH95">
        <v>49.67</v>
      </c>
      <c r="AI95">
        <v>49.67</v>
      </c>
      <c r="AJ95">
        <v>26.07</v>
      </c>
      <c r="AK95">
        <v>0</v>
      </c>
      <c r="AL95">
        <v>0</v>
      </c>
    </row>
    <row r="96" spans="1:38">
      <c r="A96" t="s">
        <v>138</v>
      </c>
      <c r="B96" s="34">
        <v>172.08</v>
      </c>
      <c r="C96" s="34">
        <v>57.56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35.200000000000003</v>
      </c>
      <c r="N96">
        <v>145.1</v>
      </c>
      <c r="O96">
        <v>54.07</v>
      </c>
      <c r="P96">
        <v>2.02</v>
      </c>
      <c r="Q96">
        <v>8.4700000000000006</v>
      </c>
      <c r="R96" s="93">
        <v>0</v>
      </c>
      <c r="S96" s="93">
        <v>0</v>
      </c>
      <c r="T96" s="93">
        <v>0</v>
      </c>
      <c r="U96">
        <v>1.92</v>
      </c>
      <c r="V96">
        <v>0</v>
      </c>
      <c r="W96">
        <v>1.67</v>
      </c>
      <c r="X96">
        <v>56.5</v>
      </c>
      <c r="Y96">
        <v>18.84</v>
      </c>
      <c r="Z96">
        <v>18.829999999999998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19</v>
      </c>
      <c r="AH96">
        <v>49</v>
      </c>
      <c r="AI96">
        <v>49</v>
      </c>
      <c r="AJ96">
        <v>26.07</v>
      </c>
      <c r="AK96">
        <v>0</v>
      </c>
      <c r="AL96">
        <v>0</v>
      </c>
    </row>
    <row r="97" spans="1:50">
      <c r="A97" t="s">
        <v>139</v>
      </c>
      <c r="B97" s="34">
        <v>172.08</v>
      </c>
      <c r="C97" s="34">
        <v>57.56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35.200000000000003</v>
      </c>
      <c r="N97">
        <v>153.91999999999999</v>
      </c>
      <c r="O97">
        <v>54.07</v>
      </c>
      <c r="P97">
        <v>2.02</v>
      </c>
      <c r="Q97">
        <v>8.33</v>
      </c>
      <c r="R97" s="93">
        <v>0</v>
      </c>
      <c r="S97" s="93">
        <v>0</v>
      </c>
      <c r="T97" s="93">
        <v>0</v>
      </c>
      <c r="U97">
        <v>1.92</v>
      </c>
      <c r="V97">
        <v>0</v>
      </c>
      <c r="W97">
        <v>1.67</v>
      </c>
      <c r="X97">
        <v>56.5</v>
      </c>
      <c r="Y97">
        <v>18.84</v>
      </c>
      <c r="Z97">
        <v>18.829999999999998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17.66</v>
      </c>
      <c r="AH97">
        <v>49</v>
      </c>
      <c r="AI97">
        <v>49</v>
      </c>
      <c r="AJ97">
        <v>26.07</v>
      </c>
      <c r="AK97">
        <v>0</v>
      </c>
      <c r="AL97">
        <v>0</v>
      </c>
    </row>
    <row r="98" spans="1:50">
      <c r="A98" t="s">
        <v>140</v>
      </c>
      <c r="B98" s="34">
        <v>172.08</v>
      </c>
      <c r="C98" s="34">
        <v>57.56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35.200000000000003</v>
      </c>
      <c r="N98">
        <v>153.91999999999999</v>
      </c>
      <c r="O98">
        <v>54.07</v>
      </c>
      <c r="P98">
        <v>2.02</v>
      </c>
      <c r="Q98">
        <v>8.07</v>
      </c>
      <c r="R98" s="93">
        <v>0</v>
      </c>
      <c r="S98" s="93">
        <v>0</v>
      </c>
      <c r="T98" s="93">
        <v>0</v>
      </c>
      <c r="U98">
        <v>1.92</v>
      </c>
      <c r="V98">
        <v>0</v>
      </c>
      <c r="W98">
        <v>1.67</v>
      </c>
      <c r="X98">
        <v>54.5</v>
      </c>
      <c r="Y98">
        <v>18.16</v>
      </c>
      <c r="Z98">
        <v>18.170000000000002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17.66</v>
      </c>
      <c r="AH98">
        <v>48.33</v>
      </c>
      <c r="AI98">
        <v>48.33</v>
      </c>
      <c r="AJ98">
        <v>26.07</v>
      </c>
      <c r="AK98">
        <v>0</v>
      </c>
      <c r="AL98">
        <v>0</v>
      </c>
    </row>
    <row r="99" spans="1:50">
      <c r="A99" t="s">
        <v>141</v>
      </c>
      <c r="B99" s="34">
        <f>SUM(B3:B98)/4000</f>
        <v>4.690297499999998</v>
      </c>
      <c r="C99" s="34">
        <f t="shared" ref="C99:P99" si="2">SUM(C3:C98)/4000</f>
        <v>1.2967700000000018</v>
      </c>
      <c r="D99" s="93">
        <f t="shared" ref="D99" si="3">SUM(D3:D98)/4000</f>
        <v>0.94816249999999935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0.11352750000000002</v>
      </c>
      <c r="K99" s="37">
        <f t="shared" si="2"/>
        <v>0.11352750000000002</v>
      </c>
      <c r="L99" s="37">
        <f t="shared" si="2"/>
        <v>0.116365</v>
      </c>
      <c r="M99">
        <f t="shared" si="2"/>
        <v>0.90979249999999801</v>
      </c>
      <c r="N99">
        <f t="shared" si="2"/>
        <v>2.9357175000000044</v>
      </c>
      <c r="O99">
        <f t="shared" si="2"/>
        <v>1.3543800000000008</v>
      </c>
      <c r="P99">
        <f t="shared" si="2"/>
        <v>5.3750000000000034E-2</v>
      </c>
      <c r="Q99">
        <f t="shared" ref="Q99:AF99" si="5">SUM(Q3:Q98)/4000</f>
        <v>0.19509500000000018</v>
      </c>
      <c r="R99" s="93">
        <f t="shared" si="5"/>
        <v>0.32988000000000012</v>
      </c>
      <c r="S99" s="93">
        <f t="shared" si="5"/>
        <v>0.3206500000000001</v>
      </c>
      <c r="T99" s="93">
        <f t="shared" si="5"/>
        <v>0.29763250000000008</v>
      </c>
      <c r="U99">
        <f t="shared" si="5"/>
        <v>5.1815000000000021E-2</v>
      </c>
      <c r="V99">
        <f t="shared" si="5"/>
        <v>0.93962866199999995</v>
      </c>
      <c r="W99">
        <f t="shared" si="5"/>
        <v>4.3879999999999912E-2</v>
      </c>
      <c r="X99">
        <f t="shared" si="5"/>
        <v>1.3365</v>
      </c>
      <c r="Y99">
        <f t="shared" si="5"/>
        <v>0.44551499999999983</v>
      </c>
      <c r="Z99">
        <f t="shared" si="5"/>
        <v>0.44549249999999985</v>
      </c>
      <c r="AA99">
        <f t="shared" si="5"/>
        <v>1.8793174999999998</v>
      </c>
      <c r="AB99">
        <f t="shared" si="5"/>
        <v>0.37586749999999991</v>
      </c>
      <c r="AC99">
        <f t="shared" si="5"/>
        <v>0.69878749999999989</v>
      </c>
      <c r="AD99">
        <f t="shared" si="5"/>
        <v>0.35410000000000008</v>
      </c>
      <c r="AE99">
        <f t="shared" si="5"/>
        <v>0.65075000000000005</v>
      </c>
      <c r="AF99">
        <f t="shared" si="5"/>
        <v>0.32674999999999998</v>
      </c>
      <c r="AG99">
        <f t="shared" ref="AG99:AM99" si="6">SUM(AG3:AG98)/4000</f>
        <v>0.39549500000000015</v>
      </c>
      <c r="AH99">
        <f t="shared" si="6"/>
        <v>1.0618325</v>
      </c>
      <c r="AI99">
        <f t="shared" si="6"/>
        <v>1.0618325</v>
      </c>
      <c r="AJ99">
        <f t="shared" si="6"/>
        <v>0.6123425000000009</v>
      </c>
      <c r="AK99">
        <f t="shared" si="6"/>
        <v>1.357</v>
      </c>
      <c r="AL99">
        <f t="shared" si="6"/>
        <v>0.57774999999999999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45375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382.22196362494719</v>
      </c>
      <c r="L3">
        <v>9.4201338477815018</v>
      </c>
      <c r="M3">
        <v>61.567227513227508</v>
      </c>
      <c r="N3">
        <v>50.094255278148012</v>
      </c>
      <c r="O3">
        <v>70.759502783584594</v>
      </c>
      <c r="P3">
        <v>26.580751947211894</v>
      </c>
      <c r="Q3">
        <v>4.6243025521472401</v>
      </c>
      <c r="R3">
        <v>17.974572622374204</v>
      </c>
      <c r="S3">
        <v>11.192738620835536</v>
      </c>
      <c r="T3">
        <v>0</v>
      </c>
      <c r="U3">
        <v>59.970361166773841</v>
      </c>
      <c r="V3">
        <v>8.7821127286356813</v>
      </c>
      <c r="W3">
        <v>19.674866774380718</v>
      </c>
      <c r="X3">
        <v>62.548390906410155</v>
      </c>
      <c r="Y3">
        <v>0</v>
      </c>
      <c r="Z3">
        <v>5.5300303286363626</v>
      </c>
      <c r="AA3">
        <v>0</v>
      </c>
      <c r="AB3">
        <v>0</v>
      </c>
      <c r="AC3">
        <v>0</v>
      </c>
      <c r="AD3">
        <v>0</v>
      </c>
      <c r="AE3">
        <v>0</v>
      </c>
      <c r="AF3">
        <v>5.9392732500000012</v>
      </c>
      <c r="AG3">
        <v>28.305919453600005</v>
      </c>
      <c r="AH3">
        <v>0</v>
      </c>
      <c r="AI3">
        <v>0</v>
      </c>
      <c r="AJ3">
        <v>0</v>
      </c>
      <c r="AK3">
        <v>22.872212359810884</v>
      </c>
      <c r="AL3">
        <v>18.413822899999996</v>
      </c>
      <c r="AM3">
        <v>6.7010549161290314</v>
      </c>
      <c r="AN3">
        <v>0</v>
      </c>
      <c r="AO3">
        <v>0</v>
      </c>
      <c r="AP3">
        <v>2.3900368801988403</v>
      </c>
      <c r="AQ3">
        <v>0</v>
      </c>
      <c r="AR3">
        <v>14.747384924999995</v>
      </c>
      <c r="AS3">
        <v>13.804101290811778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904.1150166706451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351.16291762992864</v>
      </c>
      <c r="L4">
        <v>9.3402687228471954</v>
      </c>
      <c r="M4">
        <v>61.567227513227508</v>
      </c>
      <c r="N4">
        <v>50.094255278148012</v>
      </c>
      <c r="O4">
        <v>70.759502783584594</v>
      </c>
      <c r="P4">
        <v>26.580751947211894</v>
      </c>
      <c r="Q4">
        <v>4.6291198091872792</v>
      </c>
      <c r="R4">
        <v>17.974572622374204</v>
      </c>
      <c r="S4">
        <v>11.192738620835536</v>
      </c>
      <c r="T4">
        <v>0</v>
      </c>
      <c r="U4">
        <v>59.970361166773841</v>
      </c>
      <c r="V4">
        <v>8.7821127286356813</v>
      </c>
      <c r="W4">
        <v>19.674866774380718</v>
      </c>
      <c r="X4">
        <v>62.548390906410155</v>
      </c>
      <c r="Y4">
        <v>0</v>
      </c>
      <c r="Z4">
        <v>5.5300303286363626</v>
      </c>
      <c r="AA4">
        <v>0</v>
      </c>
      <c r="AB4">
        <v>0</v>
      </c>
      <c r="AC4">
        <v>0</v>
      </c>
      <c r="AD4">
        <v>0</v>
      </c>
      <c r="AE4">
        <v>0</v>
      </c>
      <c r="AF4">
        <v>5.9392732500000012</v>
      </c>
      <c r="AG4">
        <v>28.305919453600005</v>
      </c>
      <c r="AH4">
        <v>0</v>
      </c>
      <c r="AI4">
        <v>0</v>
      </c>
      <c r="AJ4">
        <v>0</v>
      </c>
      <c r="AK4">
        <v>22.872212359810884</v>
      </c>
      <c r="AL4">
        <v>18.413822899999996</v>
      </c>
      <c r="AM4">
        <v>6.7010549161290314</v>
      </c>
      <c r="AN4">
        <v>0</v>
      </c>
      <c r="AO4">
        <v>0</v>
      </c>
      <c r="AP4">
        <v>2.3900368801988403</v>
      </c>
      <c r="AQ4">
        <v>0</v>
      </c>
      <c r="AR4">
        <v>14.747384924999995</v>
      </c>
      <c r="AS4">
        <v>13.804101290811778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872.98092280773221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301.92438284203502</v>
      </c>
      <c r="L5">
        <v>9.3402687228471954</v>
      </c>
      <c r="M5">
        <v>61.567227513227508</v>
      </c>
      <c r="N5">
        <v>50.094255278148012</v>
      </c>
      <c r="O5">
        <v>70.759502783584594</v>
      </c>
      <c r="P5">
        <v>26.580751947211894</v>
      </c>
      <c r="Q5">
        <v>4.6291198091872792</v>
      </c>
      <c r="R5">
        <v>17.977528430498214</v>
      </c>
      <c r="S5">
        <v>11.192738620835536</v>
      </c>
      <c r="T5">
        <v>0</v>
      </c>
      <c r="U5">
        <v>59.970361166773841</v>
      </c>
      <c r="V5">
        <v>8.7888025288839025</v>
      </c>
      <c r="W5">
        <v>19.674866774380718</v>
      </c>
      <c r="X5">
        <v>62.548390906410155</v>
      </c>
      <c r="Y5">
        <v>0</v>
      </c>
      <c r="Z5">
        <v>5.5300303286363626</v>
      </c>
      <c r="AA5">
        <v>0</v>
      </c>
      <c r="AB5">
        <v>0</v>
      </c>
      <c r="AC5">
        <v>0</v>
      </c>
      <c r="AD5">
        <v>0</v>
      </c>
      <c r="AE5">
        <v>0</v>
      </c>
      <c r="AF5">
        <v>5.9392732500000012</v>
      </c>
      <c r="AG5">
        <v>28.305919453600005</v>
      </c>
      <c r="AH5">
        <v>0</v>
      </c>
      <c r="AI5">
        <v>0</v>
      </c>
      <c r="AJ5">
        <v>0</v>
      </c>
      <c r="AK5">
        <v>22.872212359810884</v>
      </c>
      <c r="AL5">
        <v>18.413822899999996</v>
      </c>
      <c r="AM5">
        <v>6.7010549161290314</v>
      </c>
      <c r="AN5">
        <v>0</v>
      </c>
      <c r="AO5">
        <v>0</v>
      </c>
      <c r="AP5">
        <v>2.3900368801988403</v>
      </c>
      <c r="AQ5">
        <v>0</v>
      </c>
      <c r="AR5">
        <v>14.747384924999995</v>
      </c>
      <c r="AS5">
        <v>13.804101290811778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823.75203362821082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269.37030229016091</v>
      </c>
      <c r="L6">
        <v>5.22</v>
      </c>
      <c r="M6">
        <v>61.567227513227508</v>
      </c>
      <c r="N6">
        <v>50.094255278148012</v>
      </c>
      <c r="O6">
        <v>70.759502783584594</v>
      </c>
      <c r="P6">
        <v>26.580751947211894</v>
      </c>
      <c r="Q6">
        <v>2.6124804961832062</v>
      </c>
      <c r="R6">
        <v>17.977528430498214</v>
      </c>
      <c r="S6">
        <v>6.3220402028169023</v>
      </c>
      <c r="T6">
        <v>0</v>
      </c>
      <c r="U6">
        <v>59.970361166773841</v>
      </c>
      <c r="V6">
        <v>8.7888025288839025</v>
      </c>
      <c r="W6">
        <v>19.674866774380718</v>
      </c>
      <c r="X6">
        <v>62.548390906410155</v>
      </c>
      <c r="Y6">
        <v>0</v>
      </c>
      <c r="Z6">
        <v>5.5300303286363626</v>
      </c>
      <c r="AA6">
        <v>0</v>
      </c>
      <c r="AB6">
        <v>0</v>
      </c>
      <c r="AC6">
        <v>0</v>
      </c>
      <c r="AD6">
        <v>0</v>
      </c>
      <c r="AE6">
        <v>0</v>
      </c>
      <c r="AF6">
        <v>5.9392732500000012</v>
      </c>
      <c r="AG6">
        <v>28.305919453600005</v>
      </c>
      <c r="AH6">
        <v>0</v>
      </c>
      <c r="AI6">
        <v>0</v>
      </c>
      <c r="AJ6">
        <v>0</v>
      </c>
      <c r="AK6">
        <v>22.872212359810884</v>
      </c>
      <c r="AL6">
        <v>18.413822899999996</v>
      </c>
      <c r="AM6">
        <v>6.7010549161290314</v>
      </c>
      <c r="AN6">
        <v>0</v>
      </c>
      <c r="AO6">
        <v>0</v>
      </c>
      <c r="AP6">
        <v>2.3900368801988403</v>
      </c>
      <c r="AQ6">
        <v>0</v>
      </c>
      <c r="AR6">
        <v>17.322325149999994</v>
      </c>
      <c r="AS6">
        <v>13.804101290811778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782.76528684746688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269.37030229016091</v>
      </c>
      <c r="L7">
        <v>5.22</v>
      </c>
      <c r="M7">
        <v>61.567227513227508</v>
      </c>
      <c r="N7">
        <v>50.094255278148012</v>
      </c>
      <c r="O7">
        <v>70.759502783584594</v>
      </c>
      <c r="P7">
        <v>26.580751947211894</v>
      </c>
      <c r="Q7">
        <v>2.5602292834890967</v>
      </c>
      <c r="R7">
        <v>17.977528430498214</v>
      </c>
      <c r="S7">
        <v>6.2395816262482162</v>
      </c>
      <c r="T7">
        <v>0</v>
      </c>
      <c r="U7">
        <v>59.970361166773841</v>
      </c>
      <c r="V7">
        <v>8.7888025288839025</v>
      </c>
      <c r="W7">
        <v>19.674866774380718</v>
      </c>
      <c r="X7">
        <v>62.548390906410155</v>
      </c>
      <c r="Y7">
        <v>0</v>
      </c>
      <c r="Z7">
        <v>5.5300303286363626</v>
      </c>
      <c r="AA7">
        <v>0</v>
      </c>
      <c r="AB7">
        <v>0</v>
      </c>
      <c r="AC7">
        <v>0</v>
      </c>
      <c r="AD7">
        <v>0</v>
      </c>
      <c r="AE7">
        <v>0</v>
      </c>
      <c r="AF7">
        <v>5.9392732500000012</v>
      </c>
      <c r="AG7">
        <v>28.305919453600005</v>
      </c>
      <c r="AH7">
        <v>0</v>
      </c>
      <c r="AI7">
        <v>0</v>
      </c>
      <c r="AJ7">
        <v>0</v>
      </c>
      <c r="AK7">
        <v>22.872212359810884</v>
      </c>
      <c r="AL7">
        <v>18.413822899999996</v>
      </c>
      <c r="AM7">
        <v>6.7010549161290314</v>
      </c>
      <c r="AN7">
        <v>0</v>
      </c>
      <c r="AO7">
        <v>0</v>
      </c>
      <c r="AP7">
        <v>2.3900368801988403</v>
      </c>
      <c r="AQ7">
        <v>0</v>
      </c>
      <c r="AR7">
        <v>17.322325149999994</v>
      </c>
      <c r="AS7">
        <v>13.804101290811778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782.63057705820415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269.37030229016091</v>
      </c>
      <c r="L8">
        <v>5.22</v>
      </c>
      <c r="M8">
        <v>61.567227513227508</v>
      </c>
      <c r="N8">
        <v>50.094255278148012</v>
      </c>
      <c r="O8">
        <v>70.759502783584594</v>
      </c>
      <c r="P8">
        <v>26.580751947211894</v>
      </c>
      <c r="Q8">
        <v>2.5602292834890967</v>
      </c>
      <c r="R8">
        <v>17.979591572523962</v>
      </c>
      <c r="S8">
        <v>6.2395816262482162</v>
      </c>
      <c r="T8">
        <v>0</v>
      </c>
      <c r="U8">
        <v>59.970361166773841</v>
      </c>
      <c r="V8">
        <v>8.7860785394105552</v>
      </c>
      <c r="W8">
        <v>19.674866774380718</v>
      </c>
      <c r="X8">
        <v>62.548390906410155</v>
      </c>
      <c r="Y8">
        <v>0</v>
      </c>
      <c r="Z8">
        <v>2.7650149447272718</v>
      </c>
      <c r="AA8">
        <v>0</v>
      </c>
      <c r="AB8">
        <v>0</v>
      </c>
      <c r="AC8">
        <v>0</v>
      </c>
      <c r="AD8">
        <v>0</v>
      </c>
      <c r="AE8">
        <v>0</v>
      </c>
      <c r="AF8">
        <v>5.9392732500000012</v>
      </c>
      <c r="AG8">
        <v>28.305919453600005</v>
      </c>
      <c r="AH8">
        <v>0</v>
      </c>
      <c r="AI8">
        <v>0</v>
      </c>
      <c r="AJ8">
        <v>0</v>
      </c>
      <c r="AK8">
        <v>22.872212359810884</v>
      </c>
      <c r="AL8">
        <v>18.413822899999996</v>
      </c>
      <c r="AM8">
        <v>6.7010549161290314</v>
      </c>
      <c r="AN8">
        <v>0</v>
      </c>
      <c r="AO8">
        <v>0</v>
      </c>
      <c r="AP8">
        <v>2.3900368801988403</v>
      </c>
      <c r="AQ8">
        <v>0</v>
      </c>
      <c r="AR8">
        <v>14.513299449999995</v>
      </c>
      <c r="AS8">
        <v>13.804101290811778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777.05587512684735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269.37030229016091</v>
      </c>
      <c r="L9">
        <v>5.22</v>
      </c>
      <c r="M9">
        <v>61.567227513227508</v>
      </c>
      <c r="N9">
        <v>50.094255278148012</v>
      </c>
      <c r="O9">
        <v>70.759502783584594</v>
      </c>
      <c r="P9">
        <v>26.580751947211894</v>
      </c>
      <c r="Q9">
        <v>2.5602292834890967</v>
      </c>
      <c r="R9">
        <v>17.979591572523962</v>
      </c>
      <c r="S9">
        <v>6.2395816262482162</v>
      </c>
      <c r="T9">
        <v>0</v>
      </c>
      <c r="U9">
        <v>59.970361166773841</v>
      </c>
      <c r="V9">
        <v>8.7860785394105552</v>
      </c>
      <c r="W9">
        <v>19.674866774380718</v>
      </c>
      <c r="X9">
        <v>62.548390906410155</v>
      </c>
      <c r="Y9">
        <v>0</v>
      </c>
      <c r="Z9">
        <v>2.7650149447272718</v>
      </c>
      <c r="AA9">
        <v>0</v>
      </c>
      <c r="AB9">
        <v>0</v>
      </c>
      <c r="AC9">
        <v>0</v>
      </c>
      <c r="AD9">
        <v>0</v>
      </c>
      <c r="AE9">
        <v>0</v>
      </c>
      <c r="AF9">
        <v>5.9392732500000012</v>
      </c>
      <c r="AG9">
        <v>28.305919453600005</v>
      </c>
      <c r="AH9">
        <v>0</v>
      </c>
      <c r="AI9">
        <v>0</v>
      </c>
      <c r="AJ9">
        <v>0</v>
      </c>
      <c r="AK9">
        <v>22.872212359810884</v>
      </c>
      <c r="AL9">
        <v>18.413822899999996</v>
      </c>
      <c r="AM9">
        <v>6.7010549161290314</v>
      </c>
      <c r="AN9">
        <v>0</v>
      </c>
      <c r="AO9">
        <v>0</v>
      </c>
      <c r="AP9">
        <v>0.10863800008285002</v>
      </c>
      <c r="AQ9">
        <v>0</v>
      </c>
      <c r="AR9">
        <v>14.513299449999995</v>
      </c>
      <c r="AS9">
        <v>13.804101290811778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774.7744762467313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269.37030229016091</v>
      </c>
      <c r="L10">
        <v>5.22</v>
      </c>
      <c r="M10">
        <v>61.567227513227508</v>
      </c>
      <c r="N10">
        <v>50.094255278148012</v>
      </c>
      <c r="O10">
        <v>70.759502783584594</v>
      </c>
      <c r="P10">
        <v>26.580751947211894</v>
      </c>
      <c r="Q10">
        <v>2.5602292834890967</v>
      </c>
      <c r="R10">
        <v>17.979591572523962</v>
      </c>
      <c r="S10">
        <v>6.2395816262482162</v>
      </c>
      <c r="T10">
        <v>0</v>
      </c>
      <c r="U10">
        <v>59.970361166773841</v>
      </c>
      <c r="V10">
        <v>8.7860785394105552</v>
      </c>
      <c r="W10">
        <v>19.674866774380718</v>
      </c>
      <c r="X10">
        <v>62.548390906410155</v>
      </c>
      <c r="Y10">
        <v>0</v>
      </c>
      <c r="Z10">
        <v>2.7650149447272718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5.9392732500000012</v>
      </c>
      <c r="AG10">
        <v>28.305919453600005</v>
      </c>
      <c r="AH10">
        <v>0</v>
      </c>
      <c r="AI10">
        <v>0</v>
      </c>
      <c r="AJ10">
        <v>0</v>
      </c>
      <c r="AK10">
        <v>22.872212359810884</v>
      </c>
      <c r="AL10">
        <v>18.413822899999996</v>
      </c>
      <c r="AM10">
        <v>6.7010549161290314</v>
      </c>
      <c r="AN10">
        <v>0</v>
      </c>
      <c r="AO10">
        <v>0</v>
      </c>
      <c r="AP10">
        <v>0.10863800008285002</v>
      </c>
      <c r="AQ10">
        <v>0</v>
      </c>
      <c r="AR10">
        <v>14.513299449999995</v>
      </c>
      <c r="AS10">
        <v>13.804101290811778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774.7744762467313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269.37030229016091</v>
      </c>
      <c r="L11">
        <v>5.22</v>
      </c>
      <c r="M11">
        <v>61.567227513227508</v>
      </c>
      <c r="N11">
        <v>50.094255278148012</v>
      </c>
      <c r="O11">
        <v>70.759502783584594</v>
      </c>
      <c r="P11">
        <v>26.580751947211894</v>
      </c>
      <c r="Q11">
        <v>2.5602292834890967</v>
      </c>
      <c r="R11">
        <v>17.979591572523962</v>
      </c>
      <c r="S11">
        <v>6.2395816262482162</v>
      </c>
      <c r="T11">
        <v>0</v>
      </c>
      <c r="U11">
        <v>59.970361166773841</v>
      </c>
      <c r="V11">
        <v>8.7860785394105552</v>
      </c>
      <c r="W11">
        <v>19.674866774380718</v>
      </c>
      <c r="X11">
        <v>62.548390906410155</v>
      </c>
      <c r="Y11">
        <v>0</v>
      </c>
      <c r="Z11">
        <v>5.5300303286363626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5.9392732500000012</v>
      </c>
      <c r="AG11">
        <v>28.305919453600005</v>
      </c>
      <c r="AH11">
        <v>0</v>
      </c>
      <c r="AI11">
        <v>0</v>
      </c>
      <c r="AJ11">
        <v>0</v>
      </c>
      <c r="AK11">
        <v>22.872212359810884</v>
      </c>
      <c r="AL11">
        <v>18.413822899999996</v>
      </c>
      <c r="AM11">
        <v>6.7010549161290314</v>
      </c>
      <c r="AN11">
        <v>0</v>
      </c>
      <c r="AO11">
        <v>0</v>
      </c>
      <c r="AP11">
        <v>0.10863800008285002</v>
      </c>
      <c r="AQ11">
        <v>0</v>
      </c>
      <c r="AR11">
        <v>14.513299449999995</v>
      </c>
      <c r="AS11">
        <v>13.804101290811778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777.53949163064044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269.37030229016091</v>
      </c>
      <c r="L12">
        <v>5.22</v>
      </c>
      <c r="M12">
        <v>61.567227513227508</v>
      </c>
      <c r="N12">
        <v>50.094255278148012</v>
      </c>
      <c r="O12">
        <v>70.759502783584594</v>
      </c>
      <c r="P12">
        <v>26.580751947211894</v>
      </c>
      <c r="Q12">
        <v>2.5602292834890967</v>
      </c>
      <c r="R12">
        <v>17.979591572523962</v>
      </c>
      <c r="S12">
        <v>6.2395816262482162</v>
      </c>
      <c r="T12">
        <v>0</v>
      </c>
      <c r="U12">
        <v>59.970361166773841</v>
      </c>
      <c r="V12">
        <v>8.7860785394105552</v>
      </c>
      <c r="W12">
        <v>19.674866774380718</v>
      </c>
      <c r="X12">
        <v>62.548390906410155</v>
      </c>
      <c r="Y12">
        <v>0</v>
      </c>
      <c r="Z12">
        <v>5.5300303286363626</v>
      </c>
      <c r="AA12">
        <v>0</v>
      </c>
      <c r="AB12">
        <v>0</v>
      </c>
      <c r="AC12">
        <v>4.1040317508245634</v>
      </c>
      <c r="AD12">
        <v>0</v>
      </c>
      <c r="AE12">
        <v>0</v>
      </c>
      <c r="AF12">
        <v>5.9392732500000012</v>
      </c>
      <c r="AG12">
        <v>28.305919453600005</v>
      </c>
      <c r="AH12">
        <v>0</v>
      </c>
      <c r="AI12">
        <v>0</v>
      </c>
      <c r="AJ12">
        <v>0</v>
      </c>
      <c r="AK12">
        <v>22.872212359810884</v>
      </c>
      <c r="AL12">
        <v>18.413822899999996</v>
      </c>
      <c r="AM12">
        <v>6.7010549161290314</v>
      </c>
      <c r="AN12">
        <v>0</v>
      </c>
      <c r="AO12">
        <v>0</v>
      </c>
      <c r="AP12">
        <v>0.10863800008285002</v>
      </c>
      <c r="AQ12">
        <v>0</v>
      </c>
      <c r="AR12">
        <v>14.513299449999995</v>
      </c>
      <c r="AS12">
        <v>13.804101290811778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781.643523381465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269.37030229016091</v>
      </c>
      <c r="L13">
        <v>5.22</v>
      </c>
      <c r="M13">
        <v>61.567227513227508</v>
      </c>
      <c r="N13">
        <v>50.094255278148012</v>
      </c>
      <c r="O13">
        <v>70.759502783584594</v>
      </c>
      <c r="P13">
        <v>26.580751947211894</v>
      </c>
      <c r="Q13">
        <v>2.5602292834890967</v>
      </c>
      <c r="R13">
        <v>17.979591572523962</v>
      </c>
      <c r="S13">
        <v>6.2395816262482162</v>
      </c>
      <c r="T13">
        <v>0</v>
      </c>
      <c r="U13">
        <v>59.970361166773841</v>
      </c>
      <c r="V13">
        <v>8.7860785394105552</v>
      </c>
      <c r="W13">
        <v>19.674866774380718</v>
      </c>
      <c r="X13">
        <v>62.548390906410155</v>
      </c>
      <c r="Y13">
        <v>0</v>
      </c>
      <c r="Z13">
        <v>5.5300303286363626</v>
      </c>
      <c r="AA13">
        <v>0</v>
      </c>
      <c r="AB13">
        <v>1.4130093597899471</v>
      </c>
      <c r="AC13">
        <v>8.208063062431286</v>
      </c>
      <c r="AD13">
        <v>0</v>
      </c>
      <c r="AE13">
        <v>6.9878971800467662</v>
      </c>
      <c r="AF13">
        <v>5.9392732500000012</v>
      </c>
      <c r="AG13">
        <v>28.305919453600005</v>
      </c>
      <c r="AH13">
        <v>0</v>
      </c>
      <c r="AI13">
        <v>0</v>
      </c>
      <c r="AJ13">
        <v>0</v>
      </c>
      <c r="AK13">
        <v>22.872212359810884</v>
      </c>
      <c r="AL13">
        <v>18.413822899999996</v>
      </c>
      <c r="AM13">
        <v>6.7010549161290314</v>
      </c>
      <c r="AN13">
        <v>0</v>
      </c>
      <c r="AO13">
        <v>0</v>
      </c>
      <c r="AP13">
        <v>0.10863800008285002</v>
      </c>
      <c r="AQ13">
        <v>0</v>
      </c>
      <c r="AR13">
        <v>17.322325149999994</v>
      </c>
      <c r="AS13">
        <v>13.804101290811778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796.95748693290841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269.37030229016091</v>
      </c>
      <c r="L14">
        <v>5.22</v>
      </c>
      <c r="M14">
        <v>61.567227513227508</v>
      </c>
      <c r="N14">
        <v>50.094255278148012</v>
      </c>
      <c r="O14">
        <v>70.759502783584594</v>
      </c>
      <c r="P14">
        <v>26.580751947211894</v>
      </c>
      <c r="Q14">
        <v>2.5602292834890967</v>
      </c>
      <c r="R14">
        <v>17.979591572523962</v>
      </c>
      <c r="S14">
        <v>6.2395816262482162</v>
      </c>
      <c r="T14">
        <v>0</v>
      </c>
      <c r="U14">
        <v>59.970361166773841</v>
      </c>
      <c r="V14">
        <v>8.7860785394105552</v>
      </c>
      <c r="W14">
        <v>19.674866774380718</v>
      </c>
      <c r="X14">
        <v>62.548390906410155</v>
      </c>
      <c r="Y14">
        <v>0</v>
      </c>
      <c r="Z14">
        <v>5.5300303286363626</v>
      </c>
      <c r="AA14">
        <v>0</v>
      </c>
      <c r="AB14">
        <v>5.5842127228807188</v>
      </c>
      <c r="AC14">
        <v>8.208063062431286</v>
      </c>
      <c r="AD14">
        <v>0</v>
      </c>
      <c r="AE14">
        <v>6.9878971800467662</v>
      </c>
      <c r="AF14">
        <v>5.9392732500000012</v>
      </c>
      <c r="AG14">
        <v>28.305919453600005</v>
      </c>
      <c r="AH14">
        <v>0</v>
      </c>
      <c r="AI14">
        <v>0</v>
      </c>
      <c r="AJ14">
        <v>0</v>
      </c>
      <c r="AK14">
        <v>22.872212359810884</v>
      </c>
      <c r="AL14">
        <v>18.413822899999996</v>
      </c>
      <c r="AM14">
        <v>6.7010549161290314</v>
      </c>
      <c r="AN14">
        <v>0</v>
      </c>
      <c r="AO14">
        <v>0</v>
      </c>
      <c r="AP14">
        <v>0.10863800008285002</v>
      </c>
      <c r="AQ14">
        <v>0</v>
      </c>
      <c r="AR14">
        <v>17.322325149999994</v>
      </c>
      <c r="AS14">
        <v>13.804101290811778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801.12869029599915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269.37030229016091</v>
      </c>
      <c r="L15">
        <v>5.22</v>
      </c>
      <c r="M15">
        <v>61.567227513227508</v>
      </c>
      <c r="N15">
        <v>50.094255278148012</v>
      </c>
      <c r="O15">
        <v>70.759502783584594</v>
      </c>
      <c r="P15">
        <v>26.580751947211894</v>
      </c>
      <c r="Q15">
        <v>2.5602292834890967</v>
      </c>
      <c r="R15">
        <v>9.959232036082474</v>
      </c>
      <c r="S15">
        <v>6.2395816262482162</v>
      </c>
      <c r="T15">
        <v>0</v>
      </c>
      <c r="U15">
        <v>59.970361166773841</v>
      </c>
      <c r="V15">
        <v>8.7860785394105552</v>
      </c>
      <c r="W15">
        <v>19.674866774380718</v>
      </c>
      <c r="X15">
        <v>62.548390906410155</v>
      </c>
      <c r="Y15">
        <v>0</v>
      </c>
      <c r="Z15">
        <v>5.5300303286363626</v>
      </c>
      <c r="AA15">
        <v>0</v>
      </c>
      <c r="AB15">
        <v>5.5842127228807188</v>
      </c>
      <c r="AC15">
        <v>8.208063062431286</v>
      </c>
      <c r="AD15">
        <v>0</v>
      </c>
      <c r="AE15">
        <v>6.9878971800467662</v>
      </c>
      <c r="AF15">
        <v>5.9392732500000012</v>
      </c>
      <c r="AG15">
        <v>28.305919453600005</v>
      </c>
      <c r="AH15">
        <v>0</v>
      </c>
      <c r="AI15">
        <v>0</v>
      </c>
      <c r="AJ15">
        <v>0</v>
      </c>
      <c r="AK15">
        <v>22.872212359810884</v>
      </c>
      <c r="AL15">
        <v>57.174919798623051</v>
      </c>
      <c r="AM15">
        <v>6.7010549161290314</v>
      </c>
      <c r="AN15">
        <v>0</v>
      </c>
      <c r="AO15">
        <v>0</v>
      </c>
      <c r="AP15">
        <v>0.10863800008285002</v>
      </c>
      <c r="AQ15">
        <v>0</v>
      </c>
      <c r="AR15">
        <v>14.513299449999995</v>
      </c>
      <c r="AS15">
        <v>13.119600287838241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828.37590095520716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269.37030229016091</v>
      </c>
      <c r="L16">
        <v>5.22</v>
      </c>
      <c r="M16">
        <v>61.567227513227508</v>
      </c>
      <c r="N16">
        <v>50.094255278148012</v>
      </c>
      <c r="O16">
        <v>70.759502783584594</v>
      </c>
      <c r="P16">
        <v>26.580751947211894</v>
      </c>
      <c r="Q16">
        <v>2.5602292834890967</v>
      </c>
      <c r="R16">
        <v>9.959232036082474</v>
      </c>
      <c r="S16">
        <v>6.2395816262482162</v>
      </c>
      <c r="T16">
        <v>0</v>
      </c>
      <c r="U16">
        <v>59.970361166773841</v>
      </c>
      <c r="V16">
        <v>8.7860785394105552</v>
      </c>
      <c r="W16">
        <v>19.674866774380718</v>
      </c>
      <c r="X16">
        <v>62.548390906410155</v>
      </c>
      <c r="Y16">
        <v>0</v>
      </c>
      <c r="Z16">
        <v>5.5300303286363626</v>
      </c>
      <c r="AA16">
        <v>0</v>
      </c>
      <c r="AB16">
        <v>11.168425006601646</v>
      </c>
      <c r="AC16">
        <v>8.208063062431286</v>
      </c>
      <c r="AD16">
        <v>0</v>
      </c>
      <c r="AE16">
        <v>6.9878971800467662</v>
      </c>
      <c r="AF16">
        <v>5.9392732500000012</v>
      </c>
      <c r="AG16">
        <v>28.305919453600005</v>
      </c>
      <c r="AH16">
        <v>0</v>
      </c>
      <c r="AI16">
        <v>0</v>
      </c>
      <c r="AJ16">
        <v>0</v>
      </c>
      <c r="AK16">
        <v>22.872212359810884</v>
      </c>
      <c r="AL16">
        <v>57.174919798623051</v>
      </c>
      <c r="AM16">
        <v>6.7010549161290314</v>
      </c>
      <c r="AN16">
        <v>0</v>
      </c>
      <c r="AO16">
        <v>0</v>
      </c>
      <c r="AP16">
        <v>0.10863800008285002</v>
      </c>
      <c r="AQ16">
        <v>0</v>
      </c>
      <c r="AR16">
        <v>14.513299449999995</v>
      </c>
      <c r="AS16">
        <v>13.119600287838241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833.9601132389281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269.37030229016091</v>
      </c>
      <c r="L17">
        <v>5.22</v>
      </c>
      <c r="M17">
        <v>61.567227513227508</v>
      </c>
      <c r="N17">
        <v>50.094255278148012</v>
      </c>
      <c r="O17">
        <v>70.759502783584594</v>
      </c>
      <c r="P17">
        <v>26.580751947211894</v>
      </c>
      <c r="Q17">
        <v>2.5602292834890967</v>
      </c>
      <c r="R17">
        <v>9.959232036082474</v>
      </c>
      <c r="S17">
        <v>6.2395816262482162</v>
      </c>
      <c r="T17">
        <v>0</v>
      </c>
      <c r="U17">
        <v>59.970361166773841</v>
      </c>
      <c r="V17">
        <v>8.7860785394105552</v>
      </c>
      <c r="W17">
        <v>19.674866774380718</v>
      </c>
      <c r="X17">
        <v>62.548390906410155</v>
      </c>
      <c r="Y17">
        <v>0</v>
      </c>
      <c r="Z17">
        <v>5.5300303286363626</v>
      </c>
      <c r="AA17">
        <v>0</v>
      </c>
      <c r="AB17">
        <v>11.168425006601646</v>
      </c>
      <c r="AC17">
        <v>8.208063062431286</v>
      </c>
      <c r="AD17">
        <v>0</v>
      </c>
      <c r="AE17">
        <v>6.9878971800467662</v>
      </c>
      <c r="AF17">
        <v>5.9392732500000012</v>
      </c>
      <c r="AG17">
        <v>28.305919453600005</v>
      </c>
      <c r="AH17">
        <v>0</v>
      </c>
      <c r="AI17">
        <v>0</v>
      </c>
      <c r="AJ17">
        <v>0</v>
      </c>
      <c r="AK17">
        <v>22.872212359810884</v>
      </c>
      <c r="AL17">
        <v>57.174919798623051</v>
      </c>
      <c r="AM17">
        <v>6.7010549161290314</v>
      </c>
      <c r="AN17">
        <v>0</v>
      </c>
      <c r="AO17">
        <v>0</v>
      </c>
      <c r="AP17">
        <v>0.10863800008285002</v>
      </c>
      <c r="AQ17">
        <v>0</v>
      </c>
      <c r="AR17">
        <v>14.513299449999995</v>
      </c>
      <c r="AS17">
        <v>13.119600287838241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833.9601132389281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269.37030229016091</v>
      </c>
      <c r="L18">
        <v>5.22</v>
      </c>
      <c r="M18">
        <v>61.567227513227508</v>
      </c>
      <c r="N18">
        <v>50.094255278148012</v>
      </c>
      <c r="O18">
        <v>70.759502783584594</v>
      </c>
      <c r="P18">
        <v>26.580751947211894</v>
      </c>
      <c r="Q18">
        <v>2.5602292834890967</v>
      </c>
      <c r="R18">
        <v>9.959232036082474</v>
      </c>
      <c r="S18">
        <v>6.2395816262482162</v>
      </c>
      <c r="T18">
        <v>0</v>
      </c>
      <c r="U18">
        <v>59.970361166773841</v>
      </c>
      <c r="V18">
        <v>8.7860785394105552</v>
      </c>
      <c r="W18">
        <v>19.674866774380718</v>
      </c>
      <c r="X18">
        <v>62.548390906410155</v>
      </c>
      <c r="Y18">
        <v>0</v>
      </c>
      <c r="Z18">
        <v>5.5300303286363626</v>
      </c>
      <c r="AA18">
        <v>0</v>
      </c>
      <c r="AB18">
        <v>11.168425006601646</v>
      </c>
      <c r="AC18">
        <v>8.208063062431286</v>
      </c>
      <c r="AD18">
        <v>0</v>
      </c>
      <c r="AE18">
        <v>6.9878971800467662</v>
      </c>
      <c r="AF18">
        <v>5.9392732500000012</v>
      </c>
      <c r="AG18">
        <v>28.305919453600005</v>
      </c>
      <c r="AH18">
        <v>0</v>
      </c>
      <c r="AI18">
        <v>0</v>
      </c>
      <c r="AJ18">
        <v>0</v>
      </c>
      <c r="AK18">
        <v>22.872212359810884</v>
      </c>
      <c r="AL18">
        <v>57.174919798623051</v>
      </c>
      <c r="AM18">
        <v>6.7010549161290314</v>
      </c>
      <c r="AN18">
        <v>0</v>
      </c>
      <c r="AO18">
        <v>0</v>
      </c>
      <c r="AP18">
        <v>0.10863800008285002</v>
      </c>
      <c r="AQ18">
        <v>0</v>
      </c>
      <c r="AR18">
        <v>14.513299449999995</v>
      </c>
      <c r="AS18">
        <v>13.119600287838241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833.9601132389281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269.37030229016091</v>
      </c>
      <c r="L19">
        <v>5.22</v>
      </c>
      <c r="M19">
        <v>61.567227513227508</v>
      </c>
      <c r="N19">
        <v>50.094255278148012</v>
      </c>
      <c r="O19">
        <v>70.759502783584594</v>
      </c>
      <c r="P19">
        <v>26.580751947211894</v>
      </c>
      <c r="Q19">
        <v>2.5602292834890967</v>
      </c>
      <c r="R19">
        <v>9.959232036082474</v>
      </c>
      <c r="S19">
        <v>6.2395816262482162</v>
      </c>
      <c r="T19">
        <v>0</v>
      </c>
      <c r="U19">
        <v>59.970361166773841</v>
      </c>
      <c r="V19">
        <v>8.7860785394105552</v>
      </c>
      <c r="W19">
        <v>19.674866774380718</v>
      </c>
      <c r="X19">
        <v>62.548390906410155</v>
      </c>
      <c r="Y19">
        <v>0</v>
      </c>
      <c r="Z19">
        <v>5.5300303286363626</v>
      </c>
      <c r="AA19">
        <v>0</v>
      </c>
      <c r="AB19">
        <v>11.168425006601646</v>
      </c>
      <c r="AC19">
        <v>8.208063062431286</v>
      </c>
      <c r="AD19">
        <v>0</v>
      </c>
      <c r="AE19">
        <v>6.9878971800467662</v>
      </c>
      <c r="AF19">
        <v>5.9392732500000012</v>
      </c>
      <c r="AG19">
        <v>28.305919453600005</v>
      </c>
      <c r="AH19">
        <v>0</v>
      </c>
      <c r="AI19">
        <v>0</v>
      </c>
      <c r="AJ19">
        <v>0</v>
      </c>
      <c r="AK19">
        <v>22.872212359810884</v>
      </c>
      <c r="AL19">
        <v>57.174919798623051</v>
      </c>
      <c r="AM19">
        <v>6.7010549161290314</v>
      </c>
      <c r="AN19">
        <v>0</v>
      </c>
      <c r="AO19">
        <v>0</v>
      </c>
      <c r="AP19">
        <v>0.10863800008285002</v>
      </c>
      <c r="AQ19">
        <v>0</v>
      </c>
      <c r="AR19">
        <v>14.513299449999995</v>
      </c>
      <c r="AS19">
        <v>13.119600287838241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833.9601132389281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269.37030229016091</v>
      </c>
      <c r="L20">
        <v>5.22</v>
      </c>
      <c r="M20">
        <v>61.567227513227508</v>
      </c>
      <c r="N20">
        <v>50.094255278148012</v>
      </c>
      <c r="O20">
        <v>70.759502783584594</v>
      </c>
      <c r="P20">
        <v>26.580751947211894</v>
      </c>
      <c r="Q20">
        <v>2.5602292834890967</v>
      </c>
      <c r="R20">
        <v>9.959232036082474</v>
      </c>
      <c r="S20">
        <v>6.2395816262482162</v>
      </c>
      <c r="T20">
        <v>0</v>
      </c>
      <c r="U20">
        <v>59.970361166773841</v>
      </c>
      <c r="V20">
        <v>8.7860785394105552</v>
      </c>
      <c r="W20">
        <v>19.674866774380718</v>
      </c>
      <c r="X20">
        <v>62.548390906410155</v>
      </c>
      <c r="Y20">
        <v>0</v>
      </c>
      <c r="Z20">
        <v>5.5300303286363626</v>
      </c>
      <c r="AA20">
        <v>5.9581468088607608</v>
      </c>
      <c r="AB20">
        <v>11.168425006601646</v>
      </c>
      <c r="AC20">
        <v>8.208063062431286</v>
      </c>
      <c r="AD20">
        <v>0</v>
      </c>
      <c r="AE20">
        <v>6.9878971800467662</v>
      </c>
      <c r="AF20">
        <v>5.9392732500000012</v>
      </c>
      <c r="AG20">
        <v>28.305919453600005</v>
      </c>
      <c r="AH20">
        <v>0</v>
      </c>
      <c r="AI20">
        <v>0</v>
      </c>
      <c r="AJ20">
        <v>0</v>
      </c>
      <c r="AK20">
        <v>22.872212359810884</v>
      </c>
      <c r="AL20">
        <v>57.174919798623051</v>
      </c>
      <c r="AM20">
        <v>6.7010549161290314</v>
      </c>
      <c r="AN20">
        <v>0</v>
      </c>
      <c r="AO20">
        <v>0</v>
      </c>
      <c r="AP20">
        <v>0.10863800008285002</v>
      </c>
      <c r="AQ20">
        <v>0</v>
      </c>
      <c r="AR20">
        <v>14.513299449999995</v>
      </c>
      <c r="AS20">
        <v>13.119600287838241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839.91826004778886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269.37030229016091</v>
      </c>
      <c r="L21">
        <v>5.22</v>
      </c>
      <c r="M21">
        <v>61.567227513227508</v>
      </c>
      <c r="N21">
        <v>50.094255278148012</v>
      </c>
      <c r="O21">
        <v>70.759502783584594</v>
      </c>
      <c r="P21">
        <v>26.580751947211894</v>
      </c>
      <c r="Q21">
        <v>2.5602292834890967</v>
      </c>
      <c r="R21">
        <v>17.979591572523962</v>
      </c>
      <c r="S21">
        <v>6.2395816262482162</v>
      </c>
      <c r="T21">
        <v>0</v>
      </c>
      <c r="U21">
        <v>59.970361166773841</v>
      </c>
      <c r="V21">
        <v>8.7860785394105552</v>
      </c>
      <c r="W21">
        <v>19.674866774380718</v>
      </c>
      <c r="X21">
        <v>62.548390906410155</v>
      </c>
      <c r="Y21">
        <v>0</v>
      </c>
      <c r="Z21">
        <v>5.5300303286363626</v>
      </c>
      <c r="AA21">
        <v>5.9581468088607608</v>
      </c>
      <c r="AB21">
        <v>11.168425006601646</v>
      </c>
      <c r="AC21">
        <v>8.208063062431286</v>
      </c>
      <c r="AD21">
        <v>0</v>
      </c>
      <c r="AE21">
        <v>6.9878971800467662</v>
      </c>
      <c r="AF21">
        <v>5.9392732500000012</v>
      </c>
      <c r="AG21">
        <v>28.305919453600005</v>
      </c>
      <c r="AH21">
        <v>8.0314151999999996</v>
      </c>
      <c r="AI21">
        <v>0</v>
      </c>
      <c r="AJ21">
        <v>0</v>
      </c>
      <c r="AK21">
        <v>22.872212359810884</v>
      </c>
      <c r="AL21">
        <v>20.087806799999999</v>
      </c>
      <c r="AM21">
        <v>6.7010549161290314</v>
      </c>
      <c r="AN21">
        <v>0</v>
      </c>
      <c r="AO21">
        <v>0</v>
      </c>
      <c r="AP21">
        <v>0.10863800008285002</v>
      </c>
      <c r="AQ21">
        <v>0</v>
      </c>
      <c r="AR21">
        <v>14.513299449999995</v>
      </c>
      <c r="AS21">
        <v>13.119600287838241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818.88292178560721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269.37030229016091</v>
      </c>
      <c r="L22">
        <v>5.22</v>
      </c>
      <c r="M22">
        <v>61.567227513227508</v>
      </c>
      <c r="N22">
        <v>50.094255278148012</v>
      </c>
      <c r="O22">
        <v>70.759502783584594</v>
      </c>
      <c r="P22">
        <v>26.580751947211894</v>
      </c>
      <c r="Q22">
        <v>2.5602292834890967</v>
      </c>
      <c r="R22">
        <v>17.979591572523962</v>
      </c>
      <c r="S22">
        <v>6.2395816262482162</v>
      </c>
      <c r="T22">
        <v>0</v>
      </c>
      <c r="U22">
        <v>59.970361166773841</v>
      </c>
      <c r="V22">
        <v>8.7860785394105552</v>
      </c>
      <c r="W22">
        <v>19.674866774380718</v>
      </c>
      <c r="X22">
        <v>62.548390906410155</v>
      </c>
      <c r="Y22">
        <v>0</v>
      </c>
      <c r="Z22">
        <v>5.5300303286363626</v>
      </c>
      <c r="AA22">
        <v>11.916293617721522</v>
      </c>
      <c r="AB22">
        <v>11.168425006601646</v>
      </c>
      <c r="AC22">
        <v>8.208063062431286</v>
      </c>
      <c r="AD22">
        <v>3.8652634119606364</v>
      </c>
      <c r="AE22">
        <v>6.9878971800467662</v>
      </c>
      <c r="AF22">
        <v>5.9392732500000012</v>
      </c>
      <c r="AG22">
        <v>28.305919453600005</v>
      </c>
      <c r="AH22">
        <v>16.062830399999999</v>
      </c>
      <c r="AI22">
        <v>0</v>
      </c>
      <c r="AJ22">
        <v>0</v>
      </c>
      <c r="AK22">
        <v>22.872212359810884</v>
      </c>
      <c r="AL22">
        <v>18.832319248020653</v>
      </c>
      <c r="AM22">
        <v>6.7010549161290314</v>
      </c>
      <c r="AN22">
        <v>0</v>
      </c>
      <c r="AO22">
        <v>0</v>
      </c>
      <c r="AP22">
        <v>0.10863800008285002</v>
      </c>
      <c r="AQ22">
        <v>0</v>
      </c>
      <c r="AR22">
        <v>14.513299449999995</v>
      </c>
      <c r="AS22">
        <v>13.119600287838241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835.48225965444942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269.37030229016091</v>
      </c>
      <c r="L23">
        <v>5.22</v>
      </c>
      <c r="M23">
        <v>61.567227513227508</v>
      </c>
      <c r="N23">
        <v>50.094255278148012</v>
      </c>
      <c r="O23">
        <v>70.759502783584594</v>
      </c>
      <c r="P23">
        <v>26.580751947211894</v>
      </c>
      <c r="Q23">
        <v>2.5602292834890967</v>
      </c>
      <c r="R23">
        <v>17.979591572523962</v>
      </c>
      <c r="S23">
        <v>6.2395816262482162</v>
      </c>
      <c r="T23">
        <v>0</v>
      </c>
      <c r="U23">
        <v>59.970361166773841</v>
      </c>
      <c r="V23">
        <v>8.7860785394105552</v>
      </c>
      <c r="W23">
        <v>19.674866774380718</v>
      </c>
      <c r="X23">
        <v>62.548390906410155</v>
      </c>
      <c r="Y23">
        <v>0</v>
      </c>
      <c r="Z23">
        <v>5.5300303286363626</v>
      </c>
      <c r="AA23">
        <v>11.916293617721522</v>
      </c>
      <c r="AB23">
        <v>11.168425006601646</v>
      </c>
      <c r="AC23">
        <v>8.208063062431286</v>
      </c>
      <c r="AD23">
        <v>3.8652634119606364</v>
      </c>
      <c r="AE23">
        <v>6.9878971800467662</v>
      </c>
      <c r="AF23">
        <v>5.9392732500000012</v>
      </c>
      <c r="AG23">
        <v>28.305919453600005</v>
      </c>
      <c r="AH23">
        <v>25.700528639999998</v>
      </c>
      <c r="AI23">
        <v>0</v>
      </c>
      <c r="AJ23">
        <v>0</v>
      </c>
      <c r="AK23">
        <v>22.872212359810884</v>
      </c>
      <c r="AL23">
        <v>18.832319248020653</v>
      </c>
      <c r="AM23">
        <v>6.7010549161290314</v>
      </c>
      <c r="AN23">
        <v>0</v>
      </c>
      <c r="AO23">
        <v>0</v>
      </c>
      <c r="AP23">
        <v>0.10863800008285002</v>
      </c>
      <c r="AQ23">
        <v>8.0532068815873021</v>
      </c>
      <c r="AR23">
        <v>17.322325149999994</v>
      </c>
      <c r="AS23">
        <v>13.119600287838241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855.98219047603675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269.37030229016091</v>
      </c>
      <c r="L24">
        <v>9.3402687228471954</v>
      </c>
      <c r="M24">
        <v>61.567227513227508</v>
      </c>
      <c r="N24">
        <v>50.094255278148012</v>
      </c>
      <c r="O24">
        <v>70.759502783584594</v>
      </c>
      <c r="P24">
        <v>26.580751947211894</v>
      </c>
      <c r="Q24">
        <v>4.6291198091872792</v>
      </c>
      <c r="R24">
        <v>17.979591572523962</v>
      </c>
      <c r="S24">
        <v>11.192738620835536</v>
      </c>
      <c r="T24">
        <v>0</v>
      </c>
      <c r="U24">
        <v>59.970361166773841</v>
      </c>
      <c r="V24">
        <v>8.7860785394105552</v>
      </c>
      <c r="W24">
        <v>19.674866774380718</v>
      </c>
      <c r="X24">
        <v>62.548390906410155</v>
      </c>
      <c r="Y24">
        <v>0</v>
      </c>
      <c r="Z24">
        <v>5.5300303286363626</v>
      </c>
      <c r="AA24">
        <v>14.659171808860766</v>
      </c>
      <c r="AB24">
        <v>11.168425006601646</v>
      </c>
      <c r="AC24">
        <v>8.208063062431286</v>
      </c>
      <c r="AD24">
        <v>3.8652634119606364</v>
      </c>
      <c r="AE24">
        <v>6.9878971800467662</v>
      </c>
      <c r="AF24">
        <v>5.9392732500000012</v>
      </c>
      <c r="AG24">
        <v>28.305919453600005</v>
      </c>
      <c r="AH24">
        <v>25.700528639999998</v>
      </c>
      <c r="AI24">
        <v>0</v>
      </c>
      <c r="AJ24">
        <v>0</v>
      </c>
      <c r="AK24">
        <v>22.872212359810884</v>
      </c>
      <c r="AL24">
        <v>18.832319248020653</v>
      </c>
      <c r="AM24">
        <v>6.7010549161290314</v>
      </c>
      <c r="AN24">
        <v>0</v>
      </c>
      <c r="AO24">
        <v>0</v>
      </c>
      <c r="AP24">
        <v>0.10863800008285002</v>
      </c>
      <c r="AQ24">
        <v>8.0532068815873021</v>
      </c>
      <c r="AR24">
        <v>17.322325149999994</v>
      </c>
      <c r="AS24">
        <v>13.119600287838241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869.8673849103086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269.37030229016091</v>
      </c>
      <c r="L25">
        <v>9.3402687228471954</v>
      </c>
      <c r="M25">
        <v>61.567227513227508</v>
      </c>
      <c r="N25">
        <v>50.094255278148012</v>
      </c>
      <c r="O25">
        <v>70.759502783584594</v>
      </c>
      <c r="P25">
        <v>26.580751947211894</v>
      </c>
      <c r="Q25">
        <v>4.6291198091872792</v>
      </c>
      <c r="R25">
        <v>17.979591572523962</v>
      </c>
      <c r="S25">
        <v>11.192738620835536</v>
      </c>
      <c r="T25">
        <v>0</v>
      </c>
      <c r="U25">
        <v>59.970361166773841</v>
      </c>
      <c r="V25">
        <v>8.7860785394105552</v>
      </c>
      <c r="W25">
        <v>19.674866774380718</v>
      </c>
      <c r="X25">
        <v>62.548390906410155</v>
      </c>
      <c r="Y25">
        <v>0</v>
      </c>
      <c r="Z25">
        <v>2.7650149447272718</v>
      </c>
      <c r="AA25">
        <v>17.874440426582282</v>
      </c>
      <c r="AB25">
        <v>5.5842127228807188</v>
      </c>
      <c r="AC25">
        <v>4.1040317508245634</v>
      </c>
      <c r="AD25">
        <v>3.8652634119606364</v>
      </c>
      <c r="AE25">
        <v>6.9878971800467662</v>
      </c>
      <c r="AF25">
        <v>5.9392732500000012</v>
      </c>
      <c r="AG25">
        <v>28.305919453600005</v>
      </c>
      <c r="AH25">
        <v>39.675191175839487</v>
      </c>
      <c r="AI25">
        <v>0</v>
      </c>
      <c r="AJ25">
        <v>0</v>
      </c>
      <c r="AK25">
        <v>22.872212359810884</v>
      </c>
      <c r="AL25">
        <v>18.832319248020653</v>
      </c>
      <c r="AM25">
        <v>6.7010549161290314</v>
      </c>
      <c r="AN25">
        <v>0</v>
      </c>
      <c r="AO25">
        <v>0</v>
      </c>
      <c r="AP25">
        <v>0.10863800008285002</v>
      </c>
      <c r="AQ25">
        <v>8.0532068815873021</v>
      </c>
      <c r="AR25">
        <v>14.513299449999995</v>
      </c>
      <c r="AS25">
        <v>13.119600287838241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871.79503138463281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269.37030229016091</v>
      </c>
      <c r="L26">
        <v>9.3402687228471954</v>
      </c>
      <c r="M26">
        <v>61.567227513227508</v>
      </c>
      <c r="N26">
        <v>50.094255278148012</v>
      </c>
      <c r="O26">
        <v>70.759502783584594</v>
      </c>
      <c r="P26">
        <v>26.580751947211894</v>
      </c>
      <c r="Q26">
        <v>4.6291198091872792</v>
      </c>
      <c r="R26">
        <v>17.979591572523962</v>
      </c>
      <c r="S26">
        <v>11.192738620835536</v>
      </c>
      <c r="T26">
        <v>0</v>
      </c>
      <c r="U26">
        <v>59.970361166773841</v>
      </c>
      <c r="V26">
        <v>8.7860785394105552</v>
      </c>
      <c r="W26">
        <v>19.674866774380718</v>
      </c>
      <c r="X26">
        <v>62.548390906410155</v>
      </c>
      <c r="Y26">
        <v>0</v>
      </c>
      <c r="Z26">
        <v>2.7650149447272718</v>
      </c>
      <c r="AA26">
        <v>17.874440426582282</v>
      </c>
      <c r="AB26">
        <v>5.5842127228807188</v>
      </c>
      <c r="AC26">
        <v>4.1040317508245634</v>
      </c>
      <c r="AD26">
        <v>3.8652634119606364</v>
      </c>
      <c r="AE26">
        <v>6.9878971800467662</v>
      </c>
      <c r="AF26">
        <v>5.9392732500000012</v>
      </c>
      <c r="AG26">
        <v>28.305919453600005</v>
      </c>
      <c r="AH26">
        <v>39.675191175839487</v>
      </c>
      <c r="AI26">
        <v>0</v>
      </c>
      <c r="AJ26">
        <v>0</v>
      </c>
      <c r="AK26">
        <v>22.872212359810884</v>
      </c>
      <c r="AL26">
        <v>18.832319248020653</v>
      </c>
      <c r="AM26">
        <v>6.7010549161290314</v>
      </c>
      <c r="AN26">
        <v>0</v>
      </c>
      <c r="AO26">
        <v>0</v>
      </c>
      <c r="AP26">
        <v>0.10863800008285002</v>
      </c>
      <c r="AQ26">
        <v>24.159619258412693</v>
      </c>
      <c r="AR26">
        <v>14.513299449999995</v>
      </c>
      <c r="AS26">
        <v>13.119600287838241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887.90144376145815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269.37030229016091</v>
      </c>
      <c r="L27">
        <v>9.3402687228471954</v>
      </c>
      <c r="M27">
        <v>61.567227513227508</v>
      </c>
      <c r="N27">
        <v>50.094255278148012</v>
      </c>
      <c r="O27">
        <v>70.759502783584594</v>
      </c>
      <c r="P27">
        <v>26.580751947211894</v>
      </c>
      <c r="Q27">
        <v>4.6291198091872792</v>
      </c>
      <c r="R27">
        <v>17.979591572523962</v>
      </c>
      <c r="S27">
        <v>11.192738620835536</v>
      </c>
      <c r="T27">
        <v>0</v>
      </c>
      <c r="U27">
        <v>59.970361166773841</v>
      </c>
      <c r="V27">
        <v>8.7860785394105552</v>
      </c>
      <c r="W27">
        <v>19.674866774380718</v>
      </c>
      <c r="X27">
        <v>62.548390906410155</v>
      </c>
      <c r="Y27">
        <v>0</v>
      </c>
      <c r="Z27">
        <v>2.7650149447272718</v>
      </c>
      <c r="AA27">
        <v>17.874440426582282</v>
      </c>
      <c r="AB27">
        <v>11.168425006601646</v>
      </c>
      <c r="AC27">
        <v>4.1040317508245634</v>
      </c>
      <c r="AD27">
        <v>7.7305268239212728</v>
      </c>
      <c r="AE27">
        <v>13.975793920888544</v>
      </c>
      <c r="AF27">
        <v>11.878546500000002</v>
      </c>
      <c r="AG27">
        <v>28.305919453600005</v>
      </c>
      <c r="AH27">
        <v>39.675191175839487</v>
      </c>
      <c r="AI27">
        <v>0</v>
      </c>
      <c r="AJ27">
        <v>0</v>
      </c>
      <c r="AK27">
        <v>22.872212359810884</v>
      </c>
      <c r="AL27">
        <v>18.832319248020653</v>
      </c>
      <c r="AM27">
        <v>6.7010549161290314</v>
      </c>
      <c r="AN27">
        <v>0</v>
      </c>
      <c r="AO27">
        <v>0</v>
      </c>
      <c r="AP27">
        <v>0.10863800008285002</v>
      </c>
      <c r="AQ27">
        <v>32.212826139999997</v>
      </c>
      <c r="AR27">
        <v>14.513299449999995</v>
      </c>
      <c r="AS27">
        <v>13.119600287838241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918.33129632956877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269.37030229016091</v>
      </c>
      <c r="L28">
        <v>9.3402687228471954</v>
      </c>
      <c r="M28">
        <v>61.567227513227508</v>
      </c>
      <c r="N28">
        <v>50.094255278148012</v>
      </c>
      <c r="O28">
        <v>70.759502783584594</v>
      </c>
      <c r="P28">
        <v>26.580751947211894</v>
      </c>
      <c r="Q28">
        <v>4.6291198091872792</v>
      </c>
      <c r="R28">
        <v>17.975956377610693</v>
      </c>
      <c r="S28">
        <v>11.192738620835536</v>
      </c>
      <c r="T28">
        <v>0</v>
      </c>
      <c r="U28">
        <v>59.970361166773841</v>
      </c>
      <c r="V28">
        <v>8.7851466418355173</v>
      </c>
      <c r="W28">
        <v>19.674866774380718</v>
      </c>
      <c r="X28">
        <v>62.548390906410155</v>
      </c>
      <c r="Y28">
        <v>0</v>
      </c>
      <c r="Z28">
        <v>8.295045273363634</v>
      </c>
      <c r="AA28">
        <v>17.874440426582282</v>
      </c>
      <c r="AB28">
        <v>16.752637729482366</v>
      </c>
      <c r="AC28">
        <v>8.208063062431286</v>
      </c>
      <c r="AD28">
        <v>11.622678838455718</v>
      </c>
      <c r="AE28">
        <v>20.963691100935311</v>
      </c>
      <c r="AF28">
        <v>17.817819750000002</v>
      </c>
      <c r="AG28">
        <v>28.305919453600005</v>
      </c>
      <c r="AH28">
        <v>39.675191175839487</v>
      </c>
      <c r="AI28">
        <v>0</v>
      </c>
      <c r="AJ28">
        <v>0</v>
      </c>
      <c r="AK28">
        <v>22.872212359810884</v>
      </c>
      <c r="AL28">
        <v>18.832319248020653</v>
      </c>
      <c r="AM28">
        <v>6.7010549161290314</v>
      </c>
      <c r="AN28">
        <v>0</v>
      </c>
      <c r="AO28">
        <v>0</v>
      </c>
      <c r="AP28">
        <v>0.10863800008285002</v>
      </c>
      <c r="AQ28">
        <v>32.212826139999997</v>
      </c>
      <c r="AR28">
        <v>14.513299449999995</v>
      </c>
      <c r="AS28">
        <v>13.119600287838241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950.36432604478534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269.37030229016091</v>
      </c>
      <c r="L29">
        <v>9.3402687228471954</v>
      </c>
      <c r="M29">
        <v>61.567227513227508</v>
      </c>
      <c r="N29">
        <v>50.094255278148012</v>
      </c>
      <c r="O29">
        <v>70.759502783584594</v>
      </c>
      <c r="P29">
        <v>26.580751947211894</v>
      </c>
      <c r="Q29">
        <v>4.6291198091872792</v>
      </c>
      <c r="R29">
        <v>17.975956377610693</v>
      </c>
      <c r="S29">
        <v>11.19232483689591</v>
      </c>
      <c r="T29">
        <v>0</v>
      </c>
      <c r="U29">
        <v>59.970361166773841</v>
      </c>
      <c r="V29">
        <v>8.7821127286356813</v>
      </c>
      <c r="W29">
        <v>19.674866774380718</v>
      </c>
      <c r="X29">
        <v>62.548390906410155</v>
      </c>
      <c r="Y29">
        <v>0</v>
      </c>
      <c r="Z29">
        <v>8.295045273363634</v>
      </c>
      <c r="AA29">
        <v>17.874440426582282</v>
      </c>
      <c r="AB29">
        <v>16.752637729482366</v>
      </c>
      <c r="AC29">
        <v>8.208063062431286</v>
      </c>
      <c r="AD29">
        <v>15.496905264345196</v>
      </c>
      <c r="AE29">
        <v>20.963691100935311</v>
      </c>
      <c r="AF29">
        <v>17.817819750000002</v>
      </c>
      <c r="AG29">
        <v>28.305919453600005</v>
      </c>
      <c r="AH29">
        <v>39.675191175839487</v>
      </c>
      <c r="AI29">
        <v>0</v>
      </c>
      <c r="AJ29">
        <v>0</v>
      </c>
      <c r="AK29">
        <v>22.872212359810884</v>
      </c>
      <c r="AL29">
        <v>18.832319248020653</v>
      </c>
      <c r="AM29">
        <v>6.7010549161290314</v>
      </c>
      <c r="AN29">
        <v>0</v>
      </c>
      <c r="AO29">
        <v>0</v>
      </c>
      <c r="AP29">
        <v>0.10863800008285002</v>
      </c>
      <c r="AQ29">
        <v>32.212826139999997</v>
      </c>
      <c r="AR29">
        <v>14.513299449999995</v>
      </c>
      <c r="AS29">
        <v>13.119600287838241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954.23510477353534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269.37030229016091</v>
      </c>
      <c r="L30">
        <v>9.3402687228471954</v>
      </c>
      <c r="M30">
        <v>61.567227513227508</v>
      </c>
      <c r="N30">
        <v>50.094255278148012</v>
      </c>
      <c r="O30">
        <v>70.759502783584594</v>
      </c>
      <c r="P30">
        <v>26.580751947211894</v>
      </c>
      <c r="Q30">
        <v>4.6291198091872792</v>
      </c>
      <c r="R30">
        <v>17.975956377610693</v>
      </c>
      <c r="S30">
        <v>11.19232483689591</v>
      </c>
      <c r="T30">
        <v>0</v>
      </c>
      <c r="U30">
        <v>59.970361166773841</v>
      </c>
      <c r="V30">
        <v>8.7821127286356813</v>
      </c>
      <c r="W30">
        <v>19.674866774380718</v>
      </c>
      <c r="X30">
        <v>62.548390906410155</v>
      </c>
      <c r="Y30">
        <v>0</v>
      </c>
      <c r="Z30">
        <v>8.295045273363634</v>
      </c>
      <c r="AA30">
        <v>17.874440426582282</v>
      </c>
      <c r="AB30">
        <v>16.752637729482366</v>
      </c>
      <c r="AC30">
        <v>8.208063062431286</v>
      </c>
      <c r="AD30">
        <v>15.496905264345196</v>
      </c>
      <c r="AE30">
        <v>20.963691100935311</v>
      </c>
      <c r="AF30">
        <v>17.817819750000002</v>
      </c>
      <c r="AG30">
        <v>28.305919453600005</v>
      </c>
      <c r="AH30">
        <v>39.675191175839487</v>
      </c>
      <c r="AI30">
        <v>0</v>
      </c>
      <c r="AJ30">
        <v>0</v>
      </c>
      <c r="AK30">
        <v>22.872212359810884</v>
      </c>
      <c r="AL30">
        <v>18.832319248020653</v>
      </c>
      <c r="AM30">
        <v>6.7010549161290314</v>
      </c>
      <c r="AN30">
        <v>0</v>
      </c>
      <c r="AO30">
        <v>0</v>
      </c>
      <c r="AP30">
        <v>0.10863800008285002</v>
      </c>
      <c r="AQ30">
        <v>32.212826139999997</v>
      </c>
      <c r="AR30">
        <v>14.513299449999995</v>
      </c>
      <c r="AS30">
        <v>13.119600287838241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954.23510477353534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269.37030229016091</v>
      </c>
      <c r="L31">
        <v>9.3402687228471954</v>
      </c>
      <c r="M31">
        <v>61.567227513227508</v>
      </c>
      <c r="N31">
        <v>50.094255278148012</v>
      </c>
      <c r="O31">
        <v>70.759502783584594</v>
      </c>
      <c r="P31">
        <v>26.580751947211894</v>
      </c>
      <c r="Q31">
        <v>4.6291198091872792</v>
      </c>
      <c r="R31">
        <v>17.975956377610693</v>
      </c>
      <c r="S31">
        <v>11.19232483689591</v>
      </c>
      <c r="T31">
        <v>0</v>
      </c>
      <c r="U31">
        <v>59.970361166773841</v>
      </c>
      <c r="V31">
        <v>8.7821127286356813</v>
      </c>
      <c r="W31">
        <v>19.674866774380718</v>
      </c>
      <c r="X31">
        <v>62.548390906410155</v>
      </c>
      <c r="Y31">
        <v>0</v>
      </c>
      <c r="Z31">
        <v>8.295045273363634</v>
      </c>
      <c r="AA31">
        <v>17.874440426582282</v>
      </c>
      <c r="AB31">
        <v>16.752637729482366</v>
      </c>
      <c r="AC31">
        <v>8.208063062431286</v>
      </c>
      <c r="AD31">
        <v>15.496905264345196</v>
      </c>
      <c r="AE31">
        <v>20.963691100935311</v>
      </c>
      <c r="AF31">
        <v>17.817819750000002</v>
      </c>
      <c r="AG31">
        <v>28.305919453600005</v>
      </c>
      <c r="AH31">
        <v>39.675191175839487</v>
      </c>
      <c r="AI31">
        <v>0</v>
      </c>
      <c r="AJ31">
        <v>0</v>
      </c>
      <c r="AK31">
        <v>22.872212359810884</v>
      </c>
      <c r="AL31">
        <v>18.832319248020653</v>
      </c>
      <c r="AM31">
        <v>6.7010549161290314</v>
      </c>
      <c r="AN31">
        <v>0</v>
      </c>
      <c r="AO31">
        <v>0</v>
      </c>
      <c r="AP31">
        <v>0.10863800008285002</v>
      </c>
      <c r="AQ31">
        <v>32.212826139999997</v>
      </c>
      <c r="AR31">
        <v>14.513299449999995</v>
      </c>
      <c r="AS31">
        <v>13.119600287838241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954.23510477353534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270.34186667955589</v>
      </c>
      <c r="L32">
        <v>9.3402687228471954</v>
      </c>
      <c r="M32">
        <v>61.567227513227508</v>
      </c>
      <c r="N32">
        <v>50.094255278148012</v>
      </c>
      <c r="O32">
        <v>70.759502783584594</v>
      </c>
      <c r="P32">
        <v>26.580751947211894</v>
      </c>
      <c r="Q32">
        <v>4.6291198091872792</v>
      </c>
      <c r="R32">
        <v>17.975956377610693</v>
      </c>
      <c r="S32">
        <v>11.19232483689591</v>
      </c>
      <c r="T32">
        <v>0</v>
      </c>
      <c r="U32">
        <v>59.970361166773841</v>
      </c>
      <c r="V32">
        <v>8.7821127286356813</v>
      </c>
      <c r="W32">
        <v>19.674866774380718</v>
      </c>
      <c r="X32">
        <v>62.548390906410155</v>
      </c>
      <c r="Y32">
        <v>0</v>
      </c>
      <c r="Z32">
        <v>8.295045273363634</v>
      </c>
      <c r="AA32">
        <v>17.874440426582282</v>
      </c>
      <c r="AB32">
        <v>16.752637729482366</v>
      </c>
      <c r="AC32">
        <v>8.208063062431286</v>
      </c>
      <c r="AD32">
        <v>11.622678838455718</v>
      </c>
      <c r="AE32">
        <v>20.963691100935311</v>
      </c>
      <c r="AF32">
        <v>17.817819750000002</v>
      </c>
      <c r="AG32">
        <v>28.305919453600005</v>
      </c>
      <c r="AH32">
        <v>39.675191175839487</v>
      </c>
      <c r="AI32">
        <v>0</v>
      </c>
      <c r="AJ32">
        <v>0</v>
      </c>
      <c r="AK32">
        <v>22.872212359810884</v>
      </c>
      <c r="AL32">
        <v>18.832319248020653</v>
      </c>
      <c r="AM32">
        <v>6.7010549161290314</v>
      </c>
      <c r="AN32">
        <v>0</v>
      </c>
      <c r="AO32">
        <v>0</v>
      </c>
      <c r="AP32">
        <v>0.10863800008285002</v>
      </c>
      <c r="AQ32">
        <v>32.212826139999997</v>
      </c>
      <c r="AR32">
        <v>14.513299449999995</v>
      </c>
      <c r="AS32">
        <v>13.119600287838241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951.33244273704088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270.34186667955589</v>
      </c>
      <c r="L33">
        <v>9.3402687228471954</v>
      </c>
      <c r="M33">
        <v>61.567227513227508</v>
      </c>
      <c r="N33">
        <v>50.094255278148012</v>
      </c>
      <c r="O33">
        <v>70.759502783584594</v>
      </c>
      <c r="P33">
        <v>26.580751947211894</v>
      </c>
      <c r="Q33">
        <v>4.6291198091872792</v>
      </c>
      <c r="R33">
        <v>17.975956377610693</v>
      </c>
      <c r="S33">
        <v>11.192738620835536</v>
      </c>
      <c r="T33">
        <v>0</v>
      </c>
      <c r="U33">
        <v>59.970361166773841</v>
      </c>
      <c r="V33">
        <v>8.7821127286356813</v>
      </c>
      <c r="W33">
        <v>19.674866774380718</v>
      </c>
      <c r="X33">
        <v>62.548390906410155</v>
      </c>
      <c r="Y33">
        <v>0</v>
      </c>
      <c r="Z33">
        <v>8.295045273363634</v>
      </c>
      <c r="AA33">
        <v>17.874440426582282</v>
      </c>
      <c r="AB33">
        <v>16.752637729482366</v>
      </c>
      <c r="AC33">
        <v>8.208063062431286</v>
      </c>
      <c r="AD33">
        <v>11.622678838455718</v>
      </c>
      <c r="AE33">
        <v>20.963691100935311</v>
      </c>
      <c r="AF33">
        <v>17.817819750000002</v>
      </c>
      <c r="AG33">
        <v>28.305919453600005</v>
      </c>
      <c r="AH33">
        <v>39.675191175839487</v>
      </c>
      <c r="AI33">
        <v>0</v>
      </c>
      <c r="AJ33">
        <v>0</v>
      </c>
      <c r="AK33">
        <v>22.872212359810884</v>
      </c>
      <c r="AL33">
        <v>18.832319248020653</v>
      </c>
      <c r="AM33">
        <v>6.7010549161290314</v>
      </c>
      <c r="AN33">
        <v>0</v>
      </c>
      <c r="AO33">
        <v>0</v>
      </c>
      <c r="AP33">
        <v>0.10863800008285002</v>
      </c>
      <c r="AQ33">
        <v>32.212826139999997</v>
      </c>
      <c r="AR33">
        <v>17.322325149999994</v>
      </c>
      <c r="AS33">
        <v>13.119600287838241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954.14188222098051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333.09215921662786</v>
      </c>
      <c r="L34">
        <v>9.3402687228471954</v>
      </c>
      <c r="M34">
        <v>61.567227513227508</v>
      </c>
      <c r="N34">
        <v>50.094255278148012</v>
      </c>
      <c r="O34">
        <v>70.759502783584594</v>
      </c>
      <c r="P34">
        <v>26.580751947211894</v>
      </c>
      <c r="Q34">
        <v>4.6243025521472401</v>
      </c>
      <c r="R34">
        <v>17.977528430498214</v>
      </c>
      <c r="S34">
        <v>11.192738620835536</v>
      </c>
      <c r="T34">
        <v>0</v>
      </c>
      <c r="U34">
        <v>59.970361166773841</v>
      </c>
      <c r="V34">
        <v>8.7888025288839025</v>
      </c>
      <c r="W34">
        <v>19.674866774380718</v>
      </c>
      <c r="X34">
        <v>62.548390906410155</v>
      </c>
      <c r="Y34">
        <v>0</v>
      </c>
      <c r="Z34">
        <v>2.7650149447272718</v>
      </c>
      <c r="AA34">
        <v>17.874440426582282</v>
      </c>
      <c r="AB34">
        <v>11.168425006601646</v>
      </c>
      <c r="AC34">
        <v>8.208063062431286</v>
      </c>
      <c r="AD34">
        <v>7.7394898378501145</v>
      </c>
      <c r="AE34">
        <v>13.975793920888544</v>
      </c>
      <c r="AF34">
        <v>12.076522344320489</v>
      </c>
      <c r="AG34">
        <v>28.305919453600005</v>
      </c>
      <c r="AH34">
        <v>39.675191175839487</v>
      </c>
      <c r="AI34">
        <v>0</v>
      </c>
      <c r="AJ34">
        <v>0</v>
      </c>
      <c r="AK34">
        <v>22.872212359810884</v>
      </c>
      <c r="AL34">
        <v>18.832319248020653</v>
      </c>
      <c r="AM34">
        <v>6.7010549161290314</v>
      </c>
      <c r="AN34">
        <v>0</v>
      </c>
      <c r="AO34">
        <v>0</v>
      </c>
      <c r="AP34">
        <v>0.10863800008285002</v>
      </c>
      <c r="AQ34">
        <v>32.212826139999997</v>
      </c>
      <c r="AR34">
        <v>17.322325149999994</v>
      </c>
      <c r="AS34">
        <v>13.119600287838241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989.16899271629927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350.47128178919525</v>
      </c>
      <c r="L35">
        <v>9.3402687228471954</v>
      </c>
      <c r="M35">
        <v>61.567227513227508</v>
      </c>
      <c r="N35">
        <v>50.094255278148012</v>
      </c>
      <c r="O35">
        <v>70.759502783584594</v>
      </c>
      <c r="P35">
        <v>26.580751947211894</v>
      </c>
      <c r="Q35">
        <v>4.6243025521472401</v>
      </c>
      <c r="R35">
        <v>17.977528430498214</v>
      </c>
      <c r="S35">
        <v>11.189901163970267</v>
      </c>
      <c r="T35">
        <v>0</v>
      </c>
      <c r="U35">
        <v>59.970361166773841</v>
      </c>
      <c r="V35">
        <v>8.7888025288839025</v>
      </c>
      <c r="W35">
        <v>19.674866774380718</v>
      </c>
      <c r="X35">
        <v>62.548390906410155</v>
      </c>
      <c r="Y35">
        <v>0</v>
      </c>
      <c r="Z35">
        <v>2.7650149447272718</v>
      </c>
      <c r="AA35">
        <v>17.874440426582282</v>
      </c>
      <c r="AB35">
        <v>11.168425006601646</v>
      </c>
      <c r="AC35">
        <v>8.208063062431286</v>
      </c>
      <c r="AD35">
        <v>7.7305268239212728</v>
      </c>
      <c r="AE35">
        <v>6.9878971800467662</v>
      </c>
      <c r="AF35">
        <v>5.9392732500000012</v>
      </c>
      <c r="AG35">
        <v>28.305919453600005</v>
      </c>
      <c r="AH35">
        <v>25.700528639999998</v>
      </c>
      <c r="AI35">
        <v>0</v>
      </c>
      <c r="AJ35">
        <v>0</v>
      </c>
      <c r="AK35">
        <v>22.872212359810884</v>
      </c>
      <c r="AL35">
        <v>18.832319248020653</v>
      </c>
      <c r="AM35">
        <v>6.7010549161290314</v>
      </c>
      <c r="AN35">
        <v>0</v>
      </c>
      <c r="AO35">
        <v>0</v>
      </c>
      <c r="AP35">
        <v>0</v>
      </c>
      <c r="AQ35">
        <v>32.212826139999997</v>
      </c>
      <c r="AR35">
        <v>14.513299449999995</v>
      </c>
      <c r="AS35">
        <v>13.119600287838241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976.51884274698807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325.36907885210138</v>
      </c>
      <c r="L36">
        <v>9.3402687228471954</v>
      </c>
      <c r="M36">
        <v>61.567227513227508</v>
      </c>
      <c r="N36">
        <v>50.094255278148012</v>
      </c>
      <c r="O36">
        <v>70.759502783584594</v>
      </c>
      <c r="P36">
        <v>26.580751947211894</v>
      </c>
      <c r="Q36">
        <v>4.6243025521472401</v>
      </c>
      <c r="R36">
        <v>17.977528430498214</v>
      </c>
      <c r="S36">
        <v>11.192738620835536</v>
      </c>
      <c r="T36">
        <v>0</v>
      </c>
      <c r="U36">
        <v>59.970361166773841</v>
      </c>
      <c r="V36">
        <v>8.7888025288839025</v>
      </c>
      <c r="W36">
        <v>19.674866774380718</v>
      </c>
      <c r="X36">
        <v>62.548390906410155</v>
      </c>
      <c r="Y36">
        <v>0</v>
      </c>
      <c r="Z36">
        <v>2.7650149447272718</v>
      </c>
      <c r="AA36">
        <v>17.874440426582282</v>
      </c>
      <c r="AB36">
        <v>5.5842127228807188</v>
      </c>
      <c r="AC36">
        <v>4.1040317508245634</v>
      </c>
      <c r="AD36">
        <v>7.7305268239212728</v>
      </c>
      <c r="AE36">
        <v>6.9878971800467662</v>
      </c>
      <c r="AF36">
        <v>5.9392732500000012</v>
      </c>
      <c r="AG36">
        <v>28.305919453600005</v>
      </c>
      <c r="AH36">
        <v>25.700528639999998</v>
      </c>
      <c r="AI36">
        <v>0</v>
      </c>
      <c r="AJ36">
        <v>0</v>
      </c>
      <c r="AK36">
        <v>22.872212359810884</v>
      </c>
      <c r="AL36">
        <v>18.832319248020653</v>
      </c>
      <c r="AM36">
        <v>6.7010549161290314</v>
      </c>
      <c r="AN36">
        <v>0</v>
      </c>
      <c r="AO36">
        <v>0</v>
      </c>
      <c r="AP36">
        <v>0</v>
      </c>
      <c r="AQ36">
        <v>32.212826139999997</v>
      </c>
      <c r="AR36">
        <v>14.513299449999995</v>
      </c>
      <c r="AS36">
        <v>13.119600287838241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941.73123367143171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307.03115497178686</v>
      </c>
      <c r="L37">
        <v>9.3402687228471954</v>
      </c>
      <c r="M37">
        <v>61.567227513227508</v>
      </c>
      <c r="N37">
        <v>50.094255278148012</v>
      </c>
      <c r="O37">
        <v>70.759502783584594</v>
      </c>
      <c r="P37">
        <v>26.580751947211894</v>
      </c>
      <c r="Q37">
        <v>4.6243025521472401</v>
      </c>
      <c r="R37">
        <v>17.977528430498214</v>
      </c>
      <c r="S37">
        <v>11.192738620835536</v>
      </c>
      <c r="T37">
        <v>0</v>
      </c>
      <c r="U37">
        <v>59.970361166773841</v>
      </c>
      <c r="V37">
        <v>8.7888025288839025</v>
      </c>
      <c r="W37">
        <v>19.674866774380718</v>
      </c>
      <c r="X37">
        <v>62.548390906410155</v>
      </c>
      <c r="Y37">
        <v>0</v>
      </c>
      <c r="Z37">
        <v>2.7650149447272718</v>
      </c>
      <c r="AA37">
        <v>17.874440426582282</v>
      </c>
      <c r="AB37">
        <v>5.5842127228807188</v>
      </c>
      <c r="AC37">
        <v>4.1040317508245634</v>
      </c>
      <c r="AD37">
        <v>3.8652634119606364</v>
      </c>
      <c r="AE37">
        <v>6.9878971800467662</v>
      </c>
      <c r="AF37">
        <v>5.9392732500000012</v>
      </c>
      <c r="AG37">
        <v>28.305919453600005</v>
      </c>
      <c r="AH37">
        <v>16.062830399999999</v>
      </c>
      <c r="AI37">
        <v>0</v>
      </c>
      <c r="AJ37">
        <v>0</v>
      </c>
      <c r="AK37">
        <v>22.872212359810884</v>
      </c>
      <c r="AL37">
        <v>18.832319248020653</v>
      </c>
      <c r="AM37">
        <v>6.7010549161290314</v>
      </c>
      <c r="AN37">
        <v>0</v>
      </c>
      <c r="AO37">
        <v>0</v>
      </c>
      <c r="AP37">
        <v>0.38023321988400988</v>
      </c>
      <c r="AQ37">
        <v>24.159619258412693</v>
      </c>
      <c r="AR37">
        <v>14.513299449999995</v>
      </c>
      <c r="AS37">
        <v>13.119600287838241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902.2173744774534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272.27261805269376</v>
      </c>
      <c r="L38">
        <v>9.3402687228471954</v>
      </c>
      <c r="M38">
        <v>61.567227513227508</v>
      </c>
      <c r="N38">
        <v>50.094255278148012</v>
      </c>
      <c r="O38">
        <v>70.759502783584594</v>
      </c>
      <c r="P38">
        <v>26.580751947211894</v>
      </c>
      <c r="Q38">
        <v>4.6243025521472401</v>
      </c>
      <c r="R38">
        <v>17.977528430498214</v>
      </c>
      <c r="S38">
        <v>11.192738620835536</v>
      </c>
      <c r="T38">
        <v>0</v>
      </c>
      <c r="U38">
        <v>59.970361166773841</v>
      </c>
      <c r="V38">
        <v>8.7888025288839025</v>
      </c>
      <c r="W38">
        <v>19.674866774380718</v>
      </c>
      <c r="X38">
        <v>62.548390906410155</v>
      </c>
      <c r="Y38">
        <v>0</v>
      </c>
      <c r="Z38">
        <v>2.7650149447272718</v>
      </c>
      <c r="AA38">
        <v>17.874440426582282</v>
      </c>
      <c r="AB38">
        <v>5.5842127228807188</v>
      </c>
      <c r="AC38">
        <v>4.1040317508245634</v>
      </c>
      <c r="AD38">
        <v>0</v>
      </c>
      <c r="AE38">
        <v>6.9878971800467662</v>
      </c>
      <c r="AF38">
        <v>5.9392732500000012</v>
      </c>
      <c r="AG38">
        <v>28.305919453600005</v>
      </c>
      <c r="AH38">
        <v>16.062830399999999</v>
      </c>
      <c r="AI38">
        <v>0</v>
      </c>
      <c r="AJ38">
        <v>0</v>
      </c>
      <c r="AK38">
        <v>22.872212359810884</v>
      </c>
      <c r="AL38">
        <v>18.832319248020653</v>
      </c>
      <c r="AM38">
        <v>6.7010549161290314</v>
      </c>
      <c r="AN38">
        <v>0</v>
      </c>
      <c r="AO38">
        <v>0</v>
      </c>
      <c r="AP38">
        <v>0.38023321988400988</v>
      </c>
      <c r="AQ38">
        <v>24.159619258412693</v>
      </c>
      <c r="AR38">
        <v>14.513299449999995</v>
      </c>
      <c r="AS38">
        <v>13.119600287838241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863.59357414639965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272.27261805269376</v>
      </c>
      <c r="L39">
        <v>9.3402687228471954</v>
      </c>
      <c r="M39">
        <v>61.567227513227508</v>
      </c>
      <c r="N39">
        <v>50.094255278148012</v>
      </c>
      <c r="O39">
        <v>70.759502783584594</v>
      </c>
      <c r="P39">
        <v>26.580751947211894</v>
      </c>
      <c r="Q39">
        <v>4.6243025521472401</v>
      </c>
      <c r="R39">
        <v>17.977528430498214</v>
      </c>
      <c r="S39">
        <v>11.192738620835536</v>
      </c>
      <c r="T39">
        <v>0</v>
      </c>
      <c r="U39">
        <v>59.970361166773841</v>
      </c>
      <c r="V39">
        <v>8.7888025288839025</v>
      </c>
      <c r="W39">
        <v>19.674866774380718</v>
      </c>
      <c r="X39">
        <v>62.548390906410155</v>
      </c>
      <c r="Y39">
        <v>0</v>
      </c>
      <c r="Z39">
        <v>5.5300303286363626</v>
      </c>
      <c r="AA39">
        <v>17.874440426582282</v>
      </c>
      <c r="AB39">
        <v>5.5842127228807188</v>
      </c>
      <c r="AC39">
        <v>4.1040317508245634</v>
      </c>
      <c r="AD39">
        <v>0</v>
      </c>
      <c r="AE39">
        <v>6.9878971800467662</v>
      </c>
      <c r="AF39">
        <v>5.9392732500000012</v>
      </c>
      <c r="AG39">
        <v>28.305919453600005</v>
      </c>
      <c r="AH39">
        <v>16.062830399999999</v>
      </c>
      <c r="AI39">
        <v>0</v>
      </c>
      <c r="AJ39">
        <v>0</v>
      </c>
      <c r="AK39">
        <v>22.872212359810884</v>
      </c>
      <c r="AL39">
        <v>18.832319248020653</v>
      </c>
      <c r="AM39">
        <v>6.7010549161290314</v>
      </c>
      <c r="AN39">
        <v>0</v>
      </c>
      <c r="AO39">
        <v>0</v>
      </c>
      <c r="AP39">
        <v>2.8245893197183096</v>
      </c>
      <c r="AQ39">
        <v>24.159619258412693</v>
      </c>
      <c r="AR39">
        <v>14.513299449999995</v>
      </c>
      <c r="AS39">
        <v>13.119600287838241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868.80294563014309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272.27261805269376</v>
      </c>
      <c r="L40">
        <v>9.0997747429485898</v>
      </c>
      <c r="M40">
        <v>61.567227513227508</v>
      </c>
      <c r="N40">
        <v>50.094255278148012</v>
      </c>
      <c r="O40">
        <v>70.759502783584594</v>
      </c>
      <c r="P40">
        <v>26.580751947211894</v>
      </c>
      <c r="Q40">
        <v>4.6243025521472401</v>
      </c>
      <c r="R40">
        <v>17.977528430498214</v>
      </c>
      <c r="S40">
        <v>11.192738620835536</v>
      </c>
      <c r="T40">
        <v>0</v>
      </c>
      <c r="U40">
        <v>59.970361166773841</v>
      </c>
      <c r="V40">
        <v>8.7888025288839025</v>
      </c>
      <c r="W40">
        <v>19.674866774380718</v>
      </c>
      <c r="X40">
        <v>62.548390906410155</v>
      </c>
      <c r="Y40">
        <v>0</v>
      </c>
      <c r="Z40">
        <v>5.5300303286363626</v>
      </c>
      <c r="AA40">
        <v>11.916293617721522</v>
      </c>
      <c r="AB40">
        <v>5.5842127228807188</v>
      </c>
      <c r="AC40">
        <v>4.1040317508245634</v>
      </c>
      <c r="AD40">
        <v>0</v>
      </c>
      <c r="AE40">
        <v>6.9878971800467662</v>
      </c>
      <c r="AF40">
        <v>5.9392732500000012</v>
      </c>
      <c r="AG40">
        <v>28.305919453600005</v>
      </c>
      <c r="AH40">
        <v>8.0314151999999996</v>
      </c>
      <c r="AI40">
        <v>0</v>
      </c>
      <c r="AJ40">
        <v>0</v>
      </c>
      <c r="AK40">
        <v>22.872212359810884</v>
      </c>
      <c r="AL40">
        <v>18.832319248020653</v>
      </c>
      <c r="AM40">
        <v>6.7010549161290314</v>
      </c>
      <c r="AN40">
        <v>0</v>
      </c>
      <c r="AO40">
        <v>0</v>
      </c>
      <c r="AP40">
        <v>2.8245893197183096</v>
      </c>
      <c r="AQ40">
        <v>16.106413069999999</v>
      </c>
      <c r="AR40">
        <v>14.513299449999995</v>
      </c>
      <c r="AS40">
        <v>13.119600287838241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846.51968345297087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275.16250013627689</v>
      </c>
      <c r="L41">
        <v>9.0997971324153895</v>
      </c>
      <c r="M41">
        <v>61.567227513227508</v>
      </c>
      <c r="N41">
        <v>50.094255278148012</v>
      </c>
      <c r="O41">
        <v>70.759502783584594</v>
      </c>
      <c r="P41">
        <v>26.580751947211894</v>
      </c>
      <c r="Q41">
        <v>4.6243025521472401</v>
      </c>
      <c r="R41">
        <v>17.977528430498214</v>
      </c>
      <c r="S41">
        <v>11.192738620835536</v>
      </c>
      <c r="T41">
        <v>0</v>
      </c>
      <c r="U41">
        <v>59.970361166773841</v>
      </c>
      <c r="V41">
        <v>8.7888025288839025</v>
      </c>
      <c r="W41">
        <v>19.674866774380718</v>
      </c>
      <c r="X41">
        <v>62.548390906410155</v>
      </c>
      <c r="Y41">
        <v>0</v>
      </c>
      <c r="Z41">
        <v>5.5300303286363626</v>
      </c>
      <c r="AA41">
        <v>11.916293617721522</v>
      </c>
      <c r="AB41">
        <v>5.5842127228807188</v>
      </c>
      <c r="AC41">
        <v>4.1040317508245634</v>
      </c>
      <c r="AD41">
        <v>0</v>
      </c>
      <c r="AE41">
        <v>6.9878971800467662</v>
      </c>
      <c r="AF41">
        <v>5.9392732500000012</v>
      </c>
      <c r="AG41">
        <v>28.305919453600005</v>
      </c>
      <c r="AH41">
        <v>0</v>
      </c>
      <c r="AI41">
        <v>0</v>
      </c>
      <c r="AJ41">
        <v>0</v>
      </c>
      <c r="AK41">
        <v>22.872212359810884</v>
      </c>
      <c r="AL41">
        <v>18.832319248020653</v>
      </c>
      <c r="AM41">
        <v>6.7010549161290314</v>
      </c>
      <c r="AN41">
        <v>0</v>
      </c>
      <c r="AO41">
        <v>0</v>
      </c>
      <c r="AP41">
        <v>2.8245893197183096</v>
      </c>
      <c r="AQ41">
        <v>16.106413069999999</v>
      </c>
      <c r="AR41">
        <v>14.513299449999995</v>
      </c>
      <c r="AS41">
        <v>13.119600287838241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841.37817272602092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275.16250013627689</v>
      </c>
      <c r="L42">
        <v>9.0996877923708599</v>
      </c>
      <c r="M42">
        <v>61.567227513227508</v>
      </c>
      <c r="N42">
        <v>50.094255278148012</v>
      </c>
      <c r="O42">
        <v>70.759502783584594</v>
      </c>
      <c r="P42">
        <v>26.580751947211894</v>
      </c>
      <c r="Q42">
        <v>4.6243025521472401</v>
      </c>
      <c r="R42">
        <v>17.977528430498214</v>
      </c>
      <c r="S42">
        <v>11.192738620835536</v>
      </c>
      <c r="T42">
        <v>0</v>
      </c>
      <c r="U42">
        <v>59.970361166773841</v>
      </c>
      <c r="V42">
        <v>8.7888025288839025</v>
      </c>
      <c r="W42">
        <v>19.674866774380718</v>
      </c>
      <c r="X42">
        <v>62.548390906410155</v>
      </c>
      <c r="Y42">
        <v>0</v>
      </c>
      <c r="Z42">
        <v>5.5300303286363626</v>
      </c>
      <c r="AA42">
        <v>11.916293617721522</v>
      </c>
      <c r="AB42">
        <v>5.5842127228807188</v>
      </c>
      <c r="AC42">
        <v>4.1040317508245634</v>
      </c>
      <c r="AD42">
        <v>0</v>
      </c>
      <c r="AE42">
        <v>6.9878971800467662</v>
      </c>
      <c r="AF42">
        <v>5.9392732500000012</v>
      </c>
      <c r="AG42">
        <v>28.305919453600005</v>
      </c>
      <c r="AH42">
        <v>0</v>
      </c>
      <c r="AI42">
        <v>0</v>
      </c>
      <c r="AJ42">
        <v>0</v>
      </c>
      <c r="AK42">
        <v>22.872212359810884</v>
      </c>
      <c r="AL42">
        <v>18.832319248020653</v>
      </c>
      <c r="AM42">
        <v>6.7010549161290314</v>
      </c>
      <c r="AN42">
        <v>0</v>
      </c>
      <c r="AO42">
        <v>0</v>
      </c>
      <c r="AP42">
        <v>2.8245893197183096</v>
      </c>
      <c r="AQ42">
        <v>8.0532068815873021</v>
      </c>
      <c r="AR42">
        <v>14.513299449999995</v>
      </c>
      <c r="AS42">
        <v>13.119600287838241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833.32485719756369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275.16250013627689</v>
      </c>
      <c r="L43">
        <v>5.7899926688444889</v>
      </c>
      <c r="M43">
        <v>61.567227513227508</v>
      </c>
      <c r="N43">
        <v>50.094255278148012</v>
      </c>
      <c r="O43">
        <v>70.759502783584594</v>
      </c>
      <c r="P43">
        <v>26.580751947211894</v>
      </c>
      <c r="Q43">
        <v>2.8512067632241815</v>
      </c>
      <c r="R43">
        <v>17.977528430498214</v>
      </c>
      <c r="S43">
        <v>7.609236365262551</v>
      </c>
      <c r="T43">
        <v>0</v>
      </c>
      <c r="U43">
        <v>59.970361166773841</v>
      </c>
      <c r="V43">
        <v>8.7888025288839025</v>
      </c>
      <c r="W43">
        <v>19.674866774380718</v>
      </c>
      <c r="X43">
        <v>62.548390906410155</v>
      </c>
      <c r="Y43">
        <v>0</v>
      </c>
      <c r="Z43">
        <v>5.5300303286363626</v>
      </c>
      <c r="AA43">
        <v>5.9581468088607608</v>
      </c>
      <c r="AB43">
        <v>5.5842127228807188</v>
      </c>
      <c r="AC43">
        <v>4.1040317508245634</v>
      </c>
      <c r="AD43">
        <v>0</v>
      </c>
      <c r="AE43">
        <v>6.9878971800467662</v>
      </c>
      <c r="AF43">
        <v>5.9392732500000012</v>
      </c>
      <c r="AG43">
        <v>28.305919453600005</v>
      </c>
      <c r="AH43">
        <v>0</v>
      </c>
      <c r="AI43">
        <v>0</v>
      </c>
      <c r="AJ43">
        <v>0</v>
      </c>
      <c r="AK43">
        <v>22.872212359810884</v>
      </c>
      <c r="AL43">
        <v>18.832319248020653</v>
      </c>
      <c r="AM43">
        <v>6.7010549161290314</v>
      </c>
      <c r="AN43">
        <v>0</v>
      </c>
      <c r="AO43">
        <v>0</v>
      </c>
      <c r="AP43">
        <v>2.8245893197183096</v>
      </c>
      <c r="AQ43">
        <v>8.0532068815873021</v>
      </c>
      <c r="AR43">
        <v>17.322325149999994</v>
      </c>
      <c r="AS43">
        <v>13.119600287838241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821.50944292068061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275.16250013627689</v>
      </c>
      <c r="L44">
        <v>5.7899926688444889</v>
      </c>
      <c r="M44">
        <v>61.567227513227508</v>
      </c>
      <c r="N44">
        <v>50.094255278148012</v>
      </c>
      <c r="O44">
        <v>70.759502783584594</v>
      </c>
      <c r="P44">
        <v>26.580751947211894</v>
      </c>
      <c r="Q44">
        <v>2.8512067632241815</v>
      </c>
      <c r="R44">
        <v>17.977528430498214</v>
      </c>
      <c r="S44">
        <v>6.7611671270718237</v>
      </c>
      <c r="T44">
        <v>0</v>
      </c>
      <c r="U44">
        <v>59.970361166773841</v>
      </c>
      <c r="V44">
        <v>8.7888025288839025</v>
      </c>
      <c r="W44">
        <v>19.674866774380718</v>
      </c>
      <c r="X44">
        <v>62.548390906410155</v>
      </c>
      <c r="Y44">
        <v>0</v>
      </c>
      <c r="Z44">
        <v>5.5300303286363626</v>
      </c>
      <c r="AA44">
        <v>5.9581468088607608</v>
      </c>
      <c r="AB44">
        <v>5.5842127228807188</v>
      </c>
      <c r="AC44">
        <v>0</v>
      </c>
      <c r="AD44">
        <v>0</v>
      </c>
      <c r="AE44">
        <v>6.9878971800467662</v>
      </c>
      <c r="AF44">
        <v>5.9392732500000012</v>
      </c>
      <c r="AG44">
        <v>28.305919453600005</v>
      </c>
      <c r="AH44">
        <v>0</v>
      </c>
      <c r="AI44">
        <v>0</v>
      </c>
      <c r="AJ44">
        <v>0</v>
      </c>
      <c r="AK44">
        <v>22.872212359810884</v>
      </c>
      <c r="AL44">
        <v>18.832319248020653</v>
      </c>
      <c r="AM44">
        <v>6.7010549161290314</v>
      </c>
      <c r="AN44">
        <v>0</v>
      </c>
      <c r="AO44">
        <v>0</v>
      </c>
      <c r="AP44">
        <v>2.8245893197183096</v>
      </c>
      <c r="AQ44">
        <v>0</v>
      </c>
      <c r="AR44">
        <v>17.322325149999994</v>
      </c>
      <c r="AS44">
        <v>13.119600287838241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808.50413505007805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275.16250013627689</v>
      </c>
      <c r="L45">
        <v>5.7899926688444889</v>
      </c>
      <c r="M45">
        <v>61.567227513227508</v>
      </c>
      <c r="N45">
        <v>50.094255278148012</v>
      </c>
      <c r="O45">
        <v>70.759502783584594</v>
      </c>
      <c r="P45">
        <v>26.580751947211894</v>
      </c>
      <c r="Q45">
        <v>2.8512067632241815</v>
      </c>
      <c r="R45">
        <v>17.977528430498214</v>
      </c>
      <c r="S45">
        <v>6.7611671270718237</v>
      </c>
      <c r="T45">
        <v>0</v>
      </c>
      <c r="U45">
        <v>59.970361166773841</v>
      </c>
      <c r="V45">
        <v>8.7888025288839025</v>
      </c>
      <c r="W45">
        <v>19.674866774380718</v>
      </c>
      <c r="X45">
        <v>62.548390906410155</v>
      </c>
      <c r="Y45">
        <v>0</v>
      </c>
      <c r="Z45">
        <v>5.5300303286363626</v>
      </c>
      <c r="AA45">
        <v>5.9581468088607608</v>
      </c>
      <c r="AB45">
        <v>5.5842127228807188</v>
      </c>
      <c r="AC45">
        <v>0</v>
      </c>
      <c r="AD45">
        <v>0</v>
      </c>
      <c r="AE45">
        <v>6.9878971800467662</v>
      </c>
      <c r="AF45">
        <v>5.9392732500000012</v>
      </c>
      <c r="AG45">
        <v>28.305919453600005</v>
      </c>
      <c r="AH45">
        <v>0</v>
      </c>
      <c r="AI45">
        <v>0</v>
      </c>
      <c r="AJ45">
        <v>0</v>
      </c>
      <c r="AK45">
        <v>22.872212359810884</v>
      </c>
      <c r="AL45">
        <v>18.832319248020653</v>
      </c>
      <c r="AM45">
        <v>6.7010549161290314</v>
      </c>
      <c r="AN45">
        <v>0</v>
      </c>
      <c r="AO45">
        <v>0</v>
      </c>
      <c r="AP45">
        <v>0.10863800008285002</v>
      </c>
      <c r="AQ45">
        <v>0</v>
      </c>
      <c r="AR45">
        <v>14.981470399999994</v>
      </c>
      <c r="AS45">
        <v>13.119600287838241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803.44732898044265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275.16250013627689</v>
      </c>
      <c r="L46">
        <v>5.7899930106228874</v>
      </c>
      <c r="M46">
        <v>61.567227513227508</v>
      </c>
      <c r="N46">
        <v>50.094255278148012</v>
      </c>
      <c r="O46">
        <v>70.759502783584594</v>
      </c>
      <c r="P46">
        <v>26.580751947211894</v>
      </c>
      <c r="Q46">
        <v>2.8512067632241815</v>
      </c>
      <c r="R46">
        <v>17.977528430498214</v>
      </c>
      <c r="S46">
        <v>6.7611671270718237</v>
      </c>
      <c r="T46">
        <v>0</v>
      </c>
      <c r="U46">
        <v>59.970361166773841</v>
      </c>
      <c r="V46">
        <v>8.7888025288839025</v>
      </c>
      <c r="W46">
        <v>19.674866774380718</v>
      </c>
      <c r="X46">
        <v>62.548390906410155</v>
      </c>
      <c r="Y46">
        <v>0</v>
      </c>
      <c r="Z46">
        <v>5.5300303286363626</v>
      </c>
      <c r="AA46">
        <v>0</v>
      </c>
      <c r="AB46">
        <v>5.5842127228807188</v>
      </c>
      <c r="AC46">
        <v>0</v>
      </c>
      <c r="AD46">
        <v>0</v>
      </c>
      <c r="AE46">
        <v>6.9878971800467662</v>
      </c>
      <c r="AF46">
        <v>5.9392732500000012</v>
      </c>
      <c r="AG46">
        <v>28.305919453600005</v>
      </c>
      <c r="AH46">
        <v>0</v>
      </c>
      <c r="AI46">
        <v>0</v>
      </c>
      <c r="AJ46">
        <v>0</v>
      </c>
      <c r="AK46">
        <v>22.872212359810884</v>
      </c>
      <c r="AL46">
        <v>18.832319248020653</v>
      </c>
      <c r="AM46">
        <v>6.7010549161290314</v>
      </c>
      <c r="AN46">
        <v>0</v>
      </c>
      <c r="AO46">
        <v>0</v>
      </c>
      <c r="AP46">
        <v>0.10863800008285002</v>
      </c>
      <c r="AQ46">
        <v>0</v>
      </c>
      <c r="AR46">
        <v>14.981470399999994</v>
      </c>
      <c r="AS46">
        <v>13.119600287838241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797.48918251336022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275.16250013627689</v>
      </c>
      <c r="L47">
        <v>5.7899930106228874</v>
      </c>
      <c r="M47">
        <v>61.567227513227508</v>
      </c>
      <c r="N47">
        <v>50.094255278148012</v>
      </c>
      <c r="O47">
        <v>70.759502783584594</v>
      </c>
      <c r="P47">
        <v>26.580751947211894</v>
      </c>
      <c r="Q47">
        <v>2.8997200744416873</v>
      </c>
      <c r="R47">
        <v>10.172529719358717</v>
      </c>
      <c r="S47">
        <v>6.7611671270718237</v>
      </c>
      <c r="T47">
        <v>0</v>
      </c>
      <c r="U47">
        <v>59.970361166773841</v>
      </c>
      <c r="V47">
        <v>8.7888025288839025</v>
      </c>
      <c r="W47">
        <v>19.676589368689445</v>
      </c>
      <c r="X47">
        <v>62.554402526315791</v>
      </c>
      <c r="Y47">
        <v>0</v>
      </c>
      <c r="Z47">
        <v>5.5300303286363626</v>
      </c>
      <c r="AA47">
        <v>0</v>
      </c>
      <c r="AB47">
        <v>0</v>
      </c>
      <c r="AC47">
        <v>0</v>
      </c>
      <c r="AD47">
        <v>0</v>
      </c>
      <c r="AE47">
        <v>6.9878971800467662</v>
      </c>
      <c r="AF47">
        <v>5.9392732500000012</v>
      </c>
      <c r="AG47">
        <v>28.305919453600005</v>
      </c>
      <c r="AH47">
        <v>0</v>
      </c>
      <c r="AI47">
        <v>0</v>
      </c>
      <c r="AJ47">
        <v>0</v>
      </c>
      <c r="AK47">
        <v>22.872212359810884</v>
      </c>
      <c r="AL47">
        <v>18.832319248020653</v>
      </c>
      <c r="AM47">
        <v>6.7010549161290314</v>
      </c>
      <c r="AN47">
        <v>0</v>
      </c>
      <c r="AO47">
        <v>0</v>
      </c>
      <c r="AP47">
        <v>0.10863800008285002</v>
      </c>
      <c r="AQ47">
        <v>0</v>
      </c>
      <c r="AR47">
        <v>14.981470399999994</v>
      </c>
      <c r="AS47">
        <v>13.119600287838241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784.15621860477177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275.16250013627689</v>
      </c>
      <c r="L48">
        <v>5.7899926688444889</v>
      </c>
      <c r="M48">
        <v>61.567227513227508</v>
      </c>
      <c r="N48">
        <v>50.094255278148012</v>
      </c>
      <c r="O48">
        <v>70.759502783584594</v>
      </c>
      <c r="P48">
        <v>26.580751947211894</v>
      </c>
      <c r="Q48">
        <v>2.8997200744416873</v>
      </c>
      <c r="R48">
        <v>9.651591216071429</v>
      </c>
      <c r="S48">
        <v>6.7611671270718237</v>
      </c>
      <c r="T48">
        <v>0</v>
      </c>
      <c r="U48">
        <v>59.970361166773841</v>
      </c>
      <c r="V48">
        <v>8.7888025288839025</v>
      </c>
      <c r="W48">
        <v>19.676589368689445</v>
      </c>
      <c r="X48">
        <v>62.554402526315791</v>
      </c>
      <c r="Y48">
        <v>0</v>
      </c>
      <c r="Z48">
        <v>5.5300303286363626</v>
      </c>
      <c r="AA48">
        <v>0</v>
      </c>
      <c r="AB48">
        <v>0</v>
      </c>
      <c r="AC48">
        <v>0</v>
      </c>
      <c r="AD48">
        <v>0</v>
      </c>
      <c r="AE48">
        <v>6.9878971800467662</v>
      </c>
      <c r="AF48">
        <v>5.9392732500000012</v>
      </c>
      <c r="AG48">
        <v>28.305919453600005</v>
      </c>
      <c r="AH48">
        <v>0</v>
      </c>
      <c r="AI48">
        <v>0</v>
      </c>
      <c r="AJ48">
        <v>0</v>
      </c>
      <c r="AK48">
        <v>22.872212359810884</v>
      </c>
      <c r="AL48">
        <v>18.832319248020653</v>
      </c>
      <c r="AM48">
        <v>6.7010549161290314</v>
      </c>
      <c r="AN48">
        <v>0</v>
      </c>
      <c r="AO48">
        <v>0</v>
      </c>
      <c r="AP48">
        <v>0.10863800008285002</v>
      </c>
      <c r="AQ48">
        <v>0</v>
      </c>
      <c r="AR48">
        <v>14.981470399999994</v>
      </c>
      <c r="AS48">
        <v>13.119600287838241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783.63527975970624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275.16250013627689</v>
      </c>
      <c r="L49">
        <v>5.9901723393848725</v>
      </c>
      <c r="M49">
        <v>61.567227513227508</v>
      </c>
      <c r="N49">
        <v>50.094255278148012</v>
      </c>
      <c r="O49">
        <v>70.759502783584594</v>
      </c>
      <c r="P49">
        <v>26.580751947211894</v>
      </c>
      <c r="Q49">
        <v>2.8997200744416873</v>
      </c>
      <c r="R49">
        <v>9.651591216071429</v>
      </c>
      <c r="S49">
        <v>6.7611671270718237</v>
      </c>
      <c r="T49">
        <v>0</v>
      </c>
      <c r="U49">
        <v>59.970361166773841</v>
      </c>
      <c r="V49">
        <v>8.7888025288839025</v>
      </c>
      <c r="W49">
        <v>19.676589368689445</v>
      </c>
      <c r="X49">
        <v>62.554402526315791</v>
      </c>
      <c r="Y49">
        <v>0</v>
      </c>
      <c r="Z49">
        <v>5.5300303286363626</v>
      </c>
      <c r="AA49">
        <v>0</v>
      </c>
      <c r="AB49">
        <v>0</v>
      </c>
      <c r="AC49">
        <v>0</v>
      </c>
      <c r="AD49">
        <v>0</v>
      </c>
      <c r="AE49">
        <v>6.9878971800467662</v>
      </c>
      <c r="AF49">
        <v>5.9392732500000012</v>
      </c>
      <c r="AG49">
        <v>28.305919453600005</v>
      </c>
      <c r="AH49">
        <v>0</v>
      </c>
      <c r="AI49">
        <v>0</v>
      </c>
      <c r="AJ49">
        <v>0</v>
      </c>
      <c r="AK49">
        <v>22.872212359810884</v>
      </c>
      <c r="AL49">
        <v>18.832319248020653</v>
      </c>
      <c r="AM49">
        <v>6.7010549161290314</v>
      </c>
      <c r="AN49">
        <v>0</v>
      </c>
      <c r="AO49">
        <v>0</v>
      </c>
      <c r="AP49">
        <v>0.10863800008285002</v>
      </c>
      <c r="AQ49">
        <v>0</v>
      </c>
      <c r="AR49">
        <v>14.981470399999994</v>
      </c>
      <c r="AS49">
        <v>13.119600287838241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783.8354594302466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275.16250013627689</v>
      </c>
      <c r="L50">
        <v>5.9901723393848725</v>
      </c>
      <c r="M50">
        <v>61.567227513227508</v>
      </c>
      <c r="N50">
        <v>50.094255278148012</v>
      </c>
      <c r="O50">
        <v>70.759502783584594</v>
      </c>
      <c r="P50">
        <v>26.580751947211894</v>
      </c>
      <c r="Q50">
        <v>2.8997200744416873</v>
      </c>
      <c r="R50">
        <v>9.651591216071429</v>
      </c>
      <c r="S50">
        <v>6.7611671270718237</v>
      </c>
      <c r="T50">
        <v>0</v>
      </c>
      <c r="U50">
        <v>59.970361166773841</v>
      </c>
      <c r="V50">
        <v>8.7888025288839025</v>
      </c>
      <c r="W50">
        <v>19.676589368689445</v>
      </c>
      <c r="X50">
        <v>62.554402526315791</v>
      </c>
      <c r="Y50">
        <v>0</v>
      </c>
      <c r="Z50">
        <v>5.5300303286363626</v>
      </c>
      <c r="AA50">
        <v>0</v>
      </c>
      <c r="AB50">
        <v>0</v>
      </c>
      <c r="AC50">
        <v>0</v>
      </c>
      <c r="AD50">
        <v>0</v>
      </c>
      <c r="AE50">
        <v>6.9878971800467662</v>
      </c>
      <c r="AF50">
        <v>5.9392732500000012</v>
      </c>
      <c r="AG50">
        <v>28.305919453600005</v>
      </c>
      <c r="AH50">
        <v>0</v>
      </c>
      <c r="AI50">
        <v>0</v>
      </c>
      <c r="AJ50">
        <v>0</v>
      </c>
      <c r="AK50">
        <v>22.872212359810884</v>
      </c>
      <c r="AL50">
        <v>18.832319248020653</v>
      </c>
      <c r="AM50">
        <v>6.7010549161290314</v>
      </c>
      <c r="AN50">
        <v>0</v>
      </c>
      <c r="AO50">
        <v>0</v>
      </c>
      <c r="AP50">
        <v>0.10863800008285002</v>
      </c>
      <c r="AQ50">
        <v>0</v>
      </c>
      <c r="AR50">
        <v>14.981470399999994</v>
      </c>
      <c r="AS50">
        <v>13.119600287838241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783.8354594302466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275.16250013627689</v>
      </c>
      <c r="L51">
        <v>5.9901723393848725</v>
      </c>
      <c r="M51">
        <v>61.567227513227508</v>
      </c>
      <c r="N51">
        <v>50.094255278148012</v>
      </c>
      <c r="O51">
        <v>70.759502783584594</v>
      </c>
      <c r="P51">
        <v>26.580751947211894</v>
      </c>
      <c r="Q51">
        <v>2.5604300932642485</v>
      </c>
      <c r="R51">
        <v>9.6550000000000011</v>
      </c>
      <c r="S51">
        <v>6.7611671270718237</v>
      </c>
      <c r="T51">
        <v>0</v>
      </c>
      <c r="U51">
        <v>59.970361166773841</v>
      </c>
      <c r="V51">
        <v>4.8283330457290772</v>
      </c>
      <c r="W51">
        <v>19.676589368689445</v>
      </c>
      <c r="X51">
        <v>62.554402526315791</v>
      </c>
      <c r="Y51">
        <v>0</v>
      </c>
      <c r="Z51">
        <v>5.5300303286363626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5.9392732500000012</v>
      </c>
      <c r="AG51">
        <v>28.305919453600005</v>
      </c>
      <c r="AH51">
        <v>0</v>
      </c>
      <c r="AI51">
        <v>0</v>
      </c>
      <c r="AJ51">
        <v>0</v>
      </c>
      <c r="AK51">
        <v>22.872212359810884</v>
      </c>
      <c r="AL51">
        <v>18.832319248020653</v>
      </c>
      <c r="AM51">
        <v>6.7010549161290314</v>
      </c>
      <c r="AN51">
        <v>0</v>
      </c>
      <c r="AO51">
        <v>0</v>
      </c>
      <c r="AP51">
        <v>0.10863800008285002</v>
      </c>
      <c r="AQ51">
        <v>0</v>
      </c>
      <c r="AR51">
        <v>14.981470399999994</v>
      </c>
      <c r="AS51">
        <v>13.119600287838241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772.55121156979612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275.16250013627689</v>
      </c>
      <c r="L52">
        <v>5.9901723393848725</v>
      </c>
      <c r="M52">
        <v>61.567227513227508</v>
      </c>
      <c r="N52">
        <v>50.094255278148012</v>
      </c>
      <c r="O52">
        <v>70.759502783584594</v>
      </c>
      <c r="P52">
        <v>26.580751947211894</v>
      </c>
      <c r="Q52">
        <v>2.5604300932642485</v>
      </c>
      <c r="R52">
        <v>9.6550000000000011</v>
      </c>
      <c r="S52">
        <v>6.7611671270718237</v>
      </c>
      <c r="T52">
        <v>0</v>
      </c>
      <c r="U52">
        <v>59.970361166773841</v>
      </c>
      <c r="V52">
        <v>4.8283330457290772</v>
      </c>
      <c r="W52">
        <v>19.676589368689445</v>
      </c>
      <c r="X52">
        <v>62.554402526315791</v>
      </c>
      <c r="Y52">
        <v>0</v>
      </c>
      <c r="Z52">
        <v>5.5300303286363626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5.9392732500000012</v>
      </c>
      <c r="AG52">
        <v>28.305919453600005</v>
      </c>
      <c r="AH52">
        <v>0</v>
      </c>
      <c r="AI52">
        <v>0</v>
      </c>
      <c r="AJ52">
        <v>0</v>
      </c>
      <c r="AK52">
        <v>22.872212359810884</v>
      </c>
      <c r="AL52">
        <v>18.832319248020653</v>
      </c>
      <c r="AM52">
        <v>6.7010549161290314</v>
      </c>
      <c r="AN52">
        <v>0</v>
      </c>
      <c r="AO52">
        <v>0</v>
      </c>
      <c r="AP52">
        <v>0.10863800008285002</v>
      </c>
      <c r="AQ52">
        <v>0</v>
      </c>
      <c r="AR52">
        <v>14.981470399999994</v>
      </c>
      <c r="AS52">
        <v>13.119600287838241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772.55121156979612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275.16250013627689</v>
      </c>
      <c r="L53">
        <v>5.7901601963147922</v>
      </c>
      <c r="M53">
        <v>33.890480579489697</v>
      </c>
      <c r="N53">
        <v>50.094255278148012</v>
      </c>
      <c r="O53">
        <v>70.759502783584594</v>
      </c>
      <c r="P53">
        <v>26.580751947211894</v>
      </c>
      <c r="Q53">
        <v>2.5604300932642485</v>
      </c>
      <c r="R53">
        <v>9.6550000000000011</v>
      </c>
      <c r="S53">
        <v>6.7611671270718237</v>
      </c>
      <c r="T53">
        <v>0</v>
      </c>
      <c r="U53">
        <v>59.970361166773841</v>
      </c>
      <c r="V53">
        <v>4.8283330457290772</v>
      </c>
      <c r="W53">
        <v>10.909113226600985</v>
      </c>
      <c r="X53">
        <v>34.441294297725427</v>
      </c>
      <c r="Y53">
        <v>0</v>
      </c>
      <c r="Z53">
        <v>5.5300303286363626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5.9392732500000012</v>
      </c>
      <c r="AG53">
        <v>28.305919453600005</v>
      </c>
      <c r="AH53">
        <v>0</v>
      </c>
      <c r="AI53">
        <v>0</v>
      </c>
      <c r="AJ53">
        <v>0</v>
      </c>
      <c r="AK53">
        <v>22.872212359810884</v>
      </c>
      <c r="AL53">
        <v>18.832319248020653</v>
      </c>
      <c r="AM53">
        <v>6.7010549161290314</v>
      </c>
      <c r="AN53">
        <v>0</v>
      </c>
      <c r="AO53">
        <v>0</v>
      </c>
      <c r="AP53">
        <v>0.10863800008285002</v>
      </c>
      <c r="AQ53">
        <v>0</v>
      </c>
      <c r="AR53">
        <v>17.322325149999994</v>
      </c>
      <c r="AS53">
        <v>13.119600287838241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710.13472287230934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275.16250013627689</v>
      </c>
      <c r="L54">
        <v>5.7901601963147922</v>
      </c>
      <c r="M54">
        <v>33.890480579489697</v>
      </c>
      <c r="N54">
        <v>50.094255278148012</v>
      </c>
      <c r="O54">
        <v>70.759502783584594</v>
      </c>
      <c r="P54">
        <v>26.580751947211894</v>
      </c>
      <c r="Q54">
        <v>2.5604300932642485</v>
      </c>
      <c r="R54">
        <v>9.6550000000000011</v>
      </c>
      <c r="S54">
        <v>6.7611671270718237</v>
      </c>
      <c r="T54">
        <v>0</v>
      </c>
      <c r="U54">
        <v>59.970361166773841</v>
      </c>
      <c r="V54">
        <v>4.8283330457290772</v>
      </c>
      <c r="W54">
        <v>10.909113226600985</v>
      </c>
      <c r="X54">
        <v>34.411252512807479</v>
      </c>
      <c r="Y54">
        <v>0</v>
      </c>
      <c r="Z54">
        <v>5.5300303286363626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5.9392732500000012</v>
      </c>
      <c r="AG54">
        <v>28.305919453600005</v>
      </c>
      <c r="AH54">
        <v>0</v>
      </c>
      <c r="AI54">
        <v>0</v>
      </c>
      <c r="AJ54">
        <v>0</v>
      </c>
      <c r="AK54">
        <v>22.872212359810884</v>
      </c>
      <c r="AL54">
        <v>18.832319248020653</v>
      </c>
      <c r="AM54">
        <v>6.7010549161290314</v>
      </c>
      <c r="AN54">
        <v>0</v>
      </c>
      <c r="AO54">
        <v>0</v>
      </c>
      <c r="AP54">
        <v>0.10863800008285002</v>
      </c>
      <c r="AQ54">
        <v>0</v>
      </c>
      <c r="AR54">
        <v>17.322325149999994</v>
      </c>
      <c r="AS54">
        <v>13.119600287838241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710.10468108739133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275.16250013627689</v>
      </c>
      <c r="L55">
        <v>5.7901601963147922</v>
      </c>
      <c r="M55">
        <v>33.890480579489697</v>
      </c>
      <c r="N55">
        <v>27.611528093043574</v>
      </c>
      <c r="O55">
        <v>70.759502783584594</v>
      </c>
      <c r="P55">
        <v>26.580751947211894</v>
      </c>
      <c r="Q55">
        <v>2.5602292834890967</v>
      </c>
      <c r="R55">
        <v>9.6550000000000011</v>
      </c>
      <c r="S55">
        <v>6.7611671270718237</v>
      </c>
      <c r="T55">
        <v>0</v>
      </c>
      <c r="U55">
        <v>59.970361166773841</v>
      </c>
      <c r="V55">
        <v>4.8283330457290772</v>
      </c>
      <c r="W55">
        <v>11.009803392857142</v>
      </c>
      <c r="X55">
        <v>34.411493049987314</v>
      </c>
      <c r="Y55">
        <v>0</v>
      </c>
      <c r="Z55">
        <v>5.5300303286363626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5.9392732500000012</v>
      </c>
      <c r="AG55">
        <v>28.305919453600005</v>
      </c>
      <c r="AH55">
        <v>0</v>
      </c>
      <c r="AI55">
        <v>0</v>
      </c>
      <c r="AJ55">
        <v>0</v>
      </c>
      <c r="AK55">
        <v>22.872212359810884</v>
      </c>
      <c r="AL55">
        <v>18.832319248020653</v>
      </c>
      <c r="AM55">
        <v>6.7010549161290314</v>
      </c>
      <c r="AN55">
        <v>0</v>
      </c>
      <c r="AO55">
        <v>0</v>
      </c>
      <c r="AP55">
        <v>0.10863800008285002</v>
      </c>
      <c r="AQ55">
        <v>0</v>
      </c>
      <c r="AR55">
        <v>14.981470399999994</v>
      </c>
      <c r="AS55">
        <v>13.119600287838241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685.38182904594782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275.16250013627689</v>
      </c>
      <c r="L56">
        <v>5.7901601963147922</v>
      </c>
      <c r="M56">
        <v>33.890480579489697</v>
      </c>
      <c r="N56">
        <v>27.611528093043574</v>
      </c>
      <c r="O56">
        <v>39.010525177410145</v>
      </c>
      <c r="P56">
        <v>26.580751947211894</v>
      </c>
      <c r="Q56">
        <v>2.5602292834890967</v>
      </c>
      <c r="R56">
        <v>9.6550000000000011</v>
      </c>
      <c r="S56">
        <v>6.7611671270718237</v>
      </c>
      <c r="T56">
        <v>0</v>
      </c>
      <c r="U56">
        <v>59.970361166773841</v>
      </c>
      <c r="V56">
        <v>4.8283330457290772</v>
      </c>
      <c r="W56">
        <v>11.009803392857142</v>
      </c>
      <c r="X56">
        <v>34.411493049987314</v>
      </c>
      <c r="Y56">
        <v>0</v>
      </c>
      <c r="Z56">
        <v>5.5300303286363626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5.9392732500000012</v>
      </c>
      <c r="AG56">
        <v>28.305919453600005</v>
      </c>
      <c r="AH56">
        <v>0</v>
      </c>
      <c r="AI56">
        <v>0</v>
      </c>
      <c r="AJ56">
        <v>0</v>
      </c>
      <c r="AK56">
        <v>22.872212359810884</v>
      </c>
      <c r="AL56">
        <v>18.832319248020653</v>
      </c>
      <c r="AM56">
        <v>6.7010549161290314</v>
      </c>
      <c r="AN56">
        <v>0</v>
      </c>
      <c r="AO56">
        <v>0</v>
      </c>
      <c r="AP56">
        <v>0.10863800008285002</v>
      </c>
      <c r="AQ56">
        <v>0</v>
      </c>
      <c r="AR56">
        <v>14.981470399999994</v>
      </c>
      <c r="AS56">
        <v>13.119600287838241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653.63285143977328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275.16250013627689</v>
      </c>
      <c r="L57">
        <v>5.7901601963147922</v>
      </c>
      <c r="M57">
        <v>33.890480579489697</v>
      </c>
      <c r="N57">
        <v>27.611528093043574</v>
      </c>
      <c r="O57">
        <v>39.010525177410145</v>
      </c>
      <c r="P57">
        <v>26.580751947211894</v>
      </c>
      <c r="Q57">
        <v>2.5602292834890967</v>
      </c>
      <c r="R57">
        <v>9.6550000000000011</v>
      </c>
      <c r="S57">
        <v>6.7611671270718237</v>
      </c>
      <c r="T57">
        <v>0</v>
      </c>
      <c r="U57">
        <v>59.970361166773841</v>
      </c>
      <c r="V57">
        <v>4.8283330457290772</v>
      </c>
      <c r="W57">
        <v>11.009803392857142</v>
      </c>
      <c r="X57">
        <v>34.411493049987314</v>
      </c>
      <c r="Y57">
        <v>0</v>
      </c>
      <c r="Z57">
        <v>5.5300303286363626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5.9392732500000012</v>
      </c>
      <c r="AG57">
        <v>28.305919453600005</v>
      </c>
      <c r="AH57">
        <v>0</v>
      </c>
      <c r="AI57">
        <v>0</v>
      </c>
      <c r="AJ57">
        <v>0</v>
      </c>
      <c r="AK57">
        <v>22.872212359810884</v>
      </c>
      <c r="AL57">
        <v>18.832319248020653</v>
      </c>
      <c r="AM57">
        <v>6.7010549161290314</v>
      </c>
      <c r="AN57">
        <v>0</v>
      </c>
      <c r="AO57">
        <v>0</v>
      </c>
      <c r="AP57">
        <v>0.10863800008285002</v>
      </c>
      <c r="AQ57">
        <v>0</v>
      </c>
      <c r="AR57">
        <v>14.981470399999994</v>
      </c>
      <c r="AS57">
        <v>13.119600287838241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653.63285143977328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275.16250013627689</v>
      </c>
      <c r="L58">
        <v>5.7901601963147922</v>
      </c>
      <c r="M58">
        <v>33.890480579489697</v>
      </c>
      <c r="N58">
        <v>27.611528093043574</v>
      </c>
      <c r="O58">
        <v>39.010525177410145</v>
      </c>
      <c r="P58">
        <v>26.580751947211894</v>
      </c>
      <c r="Q58">
        <v>2.5602292834890967</v>
      </c>
      <c r="R58">
        <v>9.6550000000000011</v>
      </c>
      <c r="S58">
        <v>6.7611671270718237</v>
      </c>
      <c r="T58">
        <v>0</v>
      </c>
      <c r="U58">
        <v>59.970361166773841</v>
      </c>
      <c r="V58">
        <v>4.8283330457290772</v>
      </c>
      <c r="W58">
        <v>11.009803392857142</v>
      </c>
      <c r="X58">
        <v>34.411493049987314</v>
      </c>
      <c r="Y58">
        <v>0</v>
      </c>
      <c r="Z58">
        <v>5.5300303286363626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5.9392732500000012</v>
      </c>
      <c r="AG58">
        <v>28.305919453600005</v>
      </c>
      <c r="AH58">
        <v>0</v>
      </c>
      <c r="AI58">
        <v>0</v>
      </c>
      <c r="AJ58">
        <v>0</v>
      </c>
      <c r="AK58">
        <v>22.872212359810884</v>
      </c>
      <c r="AL58">
        <v>18.832319248020653</v>
      </c>
      <c r="AM58">
        <v>6.7010549161290314</v>
      </c>
      <c r="AN58">
        <v>0</v>
      </c>
      <c r="AO58">
        <v>0</v>
      </c>
      <c r="AP58">
        <v>0.10863800008285002</v>
      </c>
      <c r="AQ58">
        <v>0</v>
      </c>
      <c r="AR58">
        <v>14.981470399999994</v>
      </c>
      <c r="AS58">
        <v>13.119600287838241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653.63285143977328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269.37030229016091</v>
      </c>
      <c r="L59">
        <v>5.7901601963147922</v>
      </c>
      <c r="M59">
        <v>33.890480579489697</v>
      </c>
      <c r="N59">
        <v>27.611528093043574</v>
      </c>
      <c r="O59">
        <v>39.010525177410145</v>
      </c>
      <c r="P59">
        <v>14.678971645705895</v>
      </c>
      <c r="Q59">
        <v>2.5602292834890967</v>
      </c>
      <c r="R59">
        <v>9.6550000000000011</v>
      </c>
      <c r="S59">
        <v>6.7611671270718237</v>
      </c>
      <c r="T59">
        <v>0</v>
      </c>
      <c r="U59">
        <v>59.970361166773841</v>
      </c>
      <c r="V59">
        <v>4.8283330457290772</v>
      </c>
      <c r="W59">
        <v>10.975349647058824</v>
      </c>
      <c r="X59">
        <v>34.466220490556466</v>
      </c>
      <c r="Y59">
        <v>0</v>
      </c>
      <c r="Z59">
        <v>2.7650149447272718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5.9392732500000012</v>
      </c>
      <c r="AG59">
        <v>28.305919453600005</v>
      </c>
      <c r="AH59">
        <v>0</v>
      </c>
      <c r="AI59">
        <v>0</v>
      </c>
      <c r="AJ59">
        <v>0</v>
      </c>
      <c r="AK59">
        <v>22.872212359810884</v>
      </c>
      <c r="AL59">
        <v>18.832319248020653</v>
      </c>
      <c r="AM59">
        <v>6.7010549161290314</v>
      </c>
      <c r="AN59">
        <v>0</v>
      </c>
      <c r="AO59">
        <v>0</v>
      </c>
      <c r="AP59">
        <v>0.10863800008285002</v>
      </c>
      <c r="AQ59">
        <v>8.0532068815873021</v>
      </c>
      <c r="AR59">
        <v>14.981470399999994</v>
      </c>
      <c r="AS59">
        <v>13.119600287838241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641.2473384846005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269.37030229016091</v>
      </c>
      <c r="L60">
        <v>5.7901601963147922</v>
      </c>
      <c r="M60">
        <v>33.890480579489697</v>
      </c>
      <c r="N60">
        <v>27.611528093043574</v>
      </c>
      <c r="O60">
        <v>39.010525177410145</v>
      </c>
      <c r="P60">
        <v>14.678971645705895</v>
      </c>
      <c r="Q60">
        <v>2.5602292834890967</v>
      </c>
      <c r="R60">
        <v>9.6550000000000011</v>
      </c>
      <c r="S60">
        <v>6.7611671270718237</v>
      </c>
      <c r="T60">
        <v>0</v>
      </c>
      <c r="U60">
        <v>59.970361166773841</v>
      </c>
      <c r="V60">
        <v>4.8283330457290772</v>
      </c>
      <c r="W60">
        <v>10.975349647058824</v>
      </c>
      <c r="X60">
        <v>34.466220490556466</v>
      </c>
      <c r="Y60">
        <v>0</v>
      </c>
      <c r="Z60">
        <v>2.7650149447272718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5.9392732500000012</v>
      </c>
      <c r="AG60">
        <v>28.305919453600005</v>
      </c>
      <c r="AH60">
        <v>0</v>
      </c>
      <c r="AI60">
        <v>0</v>
      </c>
      <c r="AJ60">
        <v>0</v>
      </c>
      <c r="AK60">
        <v>22.872212359810884</v>
      </c>
      <c r="AL60">
        <v>18.832319248020653</v>
      </c>
      <c r="AM60">
        <v>6.7010549161290314</v>
      </c>
      <c r="AN60">
        <v>0</v>
      </c>
      <c r="AO60">
        <v>0</v>
      </c>
      <c r="AP60">
        <v>0.10863800008285002</v>
      </c>
      <c r="AQ60">
        <v>8.0532068815873021</v>
      </c>
      <c r="AR60">
        <v>14.981470399999994</v>
      </c>
      <c r="AS60">
        <v>13.119600287838241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641.2473384846005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269.37030229016091</v>
      </c>
      <c r="L61">
        <v>5.7901601963147922</v>
      </c>
      <c r="M61">
        <v>33.890480579489697</v>
      </c>
      <c r="N61">
        <v>27.618469032718014</v>
      </c>
      <c r="O61">
        <v>39.010121609641125</v>
      </c>
      <c r="P61">
        <v>14.678971645705895</v>
      </c>
      <c r="Q61">
        <v>2.5602292834890967</v>
      </c>
      <c r="R61">
        <v>9.6550000000000011</v>
      </c>
      <c r="S61">
        <v>6.7611671270718237</v>
      </c>
      <c r="T61">
        <v>0</v>
      </c>
      <c r="U61">
        <v>59.970361166773841</v>
      </c>
      <c r="V61">
        <v>4.8283330457290772</v>
      </c>
      <c r="W61">
        <v>10.975349647058824</v>
      </c>
      <c r="X61">
        <v>34.466220490556466</v>
      </c>
      <c r="Y61">
        <v>0</v>
      </c>
      <c r="Z61">
        <v>2.7650149447272718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5.9392732500000012</v>
      </c>
      <c r="AG61">
        <v>28.305919453600005</v>
      </c>
      <c r="AH61">
        <v>0</v>
      </c>
      <c r="AI61">
        <v>0</v>
      </c>
      <c r="AJ61">
        <v>0</v>
      </c>
      <c r="AK61">
        <v>22.872212359810884</v>
      </c>
      <c r="AL61">
        <v>18.832319248020653</v>
      </c>
      <c r="AM61">
        <v>6.7010549161290314</v>
      </c>
      <c r="AN61">
        <v>0</v>
      </c>
      <c r="AO61">
        <v>0</v>
      </c>
      <c r="AP61">
        <v>0.10863800008285002</v>
      </c>
      <c r="AQ61">
        <v>16.106413069999999</v>
      </c>
      <c r="AR61">
        <v>14.981470399999994</v>
      </c>
      <c r="AS61">
        <v>13.119600287838241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649.3070820449185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269.37030229016091</v>
      </c>
      <c r="L62">
        <v>5.7901601963147922</v>
      </c>
      <c r="M62">
        <v>33.890480579489697</v>
      </c>
      <c r="N62">
        <v>27.618469032718014</v>
      </c>
      <c r="O62">
        <v>39.010121609641125</v>
      </c>
      <c r="P62">
        <v>14.678971645705895</v>
      </c>
      <c r="Q62">
        <v>2.5602292834890967</v>
      </c>
      <c r="R62">
        <v>9.6550000000000011</v>
      </c>
      <c r="S62">
        <v>6.7611671270718237</v>
      </c>
      <c r="T62">
        <v>0</v>
      </c>
      <c r="U62">
        <v>59.970361166773841</v>
      </c>
      <c r="V62">
        <v>4.8283330457290772</v>
      </c>
      <c r="W62">
        <v>10.975349647058824</v>
      </c>
      <c r="X62">
        <v>34.466220490556466</v>
      </c>
      <c r="Y62">
        <v>0</v>
      </c>
      <c r="Z62">
        <v>2.7650149447272718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5.9392732500000012</v>
      </c>
      <c r="AG62">
        <v>28.305919453600005</v>
      </c>
      <c r="AH62">
        <v>0</v>
      </c>
      <c r="AI62">
        <v>0</v>
      </c>
      <c r="AJ62">
        <v>0</v>
      </c>
      <c r="AK62">
        <v>22.872212359810884</v>
      </c>
      <c r="AL62">
        <v>18.832319248020653</v>
      </c>
      <c r="AM62">
        <v>6.7010549161290314</v>
      </c>
      <c r="AN62">
        <v>0</v>
      </c>
      <c r="AO62">
        <v>0</v>
      </c>
      <c r="AP62">
        <v>0.10863800008285002</v>
      </c>
      <c r="AQ62">
        <v>16.106413069999999</v>
      </c>
      <c r="AR62">
        <v>14.981470399999994</v>
      </c>
      <c r="AS62">
        <v>13.119600287838241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649.3070820449185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269.37030229016091</v>
      </c>
      <c r="L63">
        <v>5.7901601963147922</v>
      </c>
      <c r="M63">
        <v>33.890480579489697</v>
      </c>
      <c r="N63">
        <v>27.618469032718014</v>
      </c>
      <c r="O63">
        <v>39.010121609641125</v>
      </c>
      <c r="P63">
        <v>14.678971645705895</v>
      </c>
      <c r="Q63">
        <v>2.5602292834890967</v>
      </c>
      <c r="R63">
        <v>9.6550000000000011</v>
      </c>
      <c r="S63">
        <v>6.7611671270718237</v>
      </c>
      <c r="T63">
        <v>0</v>
      </c>
      <c r="U63">
        <v>59.970361166773841</v>
      </c>
      <c r="V63">
        <v>4.8283330457290772</v>
      </c>
      <c r="W63">
        <v>10.975349647058824</v>
      </c>
      <c r="X63">
        <v>34.466220490556466</v>
      </c>
      <c r="Y63">
        <v>0</v>
      </c>
      <c r="Z63">
        <v>2.7650149447272718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5.9392732500000012</v>
      </c>
      <c r="AG63">
        <v>28.305919453600005</v>
      </c>
      <c r="AH63">
        <v>8.0314151999999996</v>
      </c>
      <c r="AI63">
        <v>0</v>
      </c>
      <c r="AJ63">
        <v>0</v>
      </c>
      <c r="AK63">
        <v>22.872212359810884</v>
      </c>
      <c r="AL63">
        <v>28.876222648020654</v>
      </c>
      <c r="AM63">
        <v>6.7010549161290314</v>
      </c>
      <c r="AN63">
        <v>0</v>
      </c>
      <c r="AO63">
        <v>0</v>
      </c>
      <c r="AP63">
        <v>0.10863800008285002</v>
      </c>
      <c r="AQ63">
        <v>16.106413069999999</v>
      </c>
      <c r="AR63">
        <v>14.981470399999994</v>
      </c>
      <c r="AS63">
        <v>13.119600287838241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667.38240064491845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269.37030229016091</v>
      </c>
      <c r="L64">
        <v>5.7901601963147922</v>
      </c>
      <c r="M64">
        <v>33.890480579489697</v>
      </c>
      <c r="N64">
        <v>27.618469032718014</v>
      </c>
      <c r="O64">
        <v>39.010121609641125</v>
      </c>
      <c r="P64">
        <v>14.678971645705895</v>
      </c>
      <c r="Q64">
        <v>2.5602292834890967</v>
      </c>
      <c r="R64">
        <v>9.6550000000000011</v>
      </c>
      <c r="S64">
        <v>6.7611671270718237</v>
      </c>
      <c r="T64">
        <v>0</v>
      </c>
      <c r="U64">
        <v>59.970361166773841</v>
      </c>
      <c r="V64">
        <v>4.8283330457290772</v>
      </c>
      <c r="W64">
        <v>10.975349647058824</v>
      </c>
      <c r="X64">
        <v>34.466220490556466</v>
      </c>
      <c r="Y64">
        <v>0</v>
      </c>
      <c r="Z64">
        <v>2.7650149447272718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5.9392732500000012</v>
      </c>
      <c r="AG64">
        <v>28.305919453600005</v>
      </c>
      <c r="AH64">
        <v>16.86597192</v>
      </c>
      <c r="AI64">
        <v>0</v>
      </c>
      <c r="AJ64">
        <v>0</v>
      </c>
      <c r="AK64">
        <v>22.872212359810884</v>
      </c>
      <c r="AL64">
        <v>28.876222648020654</v>
      </c>
      <c r="AM64">
        <v>6.7010549161290314</v>
      </c>
      <c r="AN64">
        <v>0</v>
      </c>
      <c r="AO64">
        <v>0</v>
      </c>
      <c r="AP64">
        <v>0.10863800008285002</v>
      </c>
      <c r="AQ64">
        <v>16.106413069999999</v>
      </c>
      <c r="AR64">
        <v>14.981470399999994</v>
      </c>
      <c r="AS64">
        <v>13.119600287838241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676.21695736491847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269.37030229016091</v>
      </c>
      <c r="L65">
        <v>5.7901601963147922</v>
      </c>
      <c r="M65">
        <v>33.890480579489697</v>
      </c>
      <c r="N65">
        <v>50.094255278148012</v>
      </c>
      <c r="O65">
        <v>70.759502783584594</v>
      </c>
      <c r="P65">
        <v>26.580751947211894</v>
      </c>
      <c r="Q65">
        <v>2.5602292834890967</v>
      </c>
      <c r="R65">
        <v>9.6550000000000011</v>
      </c>
      <c r="S65">
        <v>6.7611671270718237</v>
      </c>
      <c r="T65">
        <v>0</v>
      </c>
      <c r="U65">
        <v>59.970361166773841</v>
      </c>
      <c r="V65">
        <v>4.8283330457290772</v>
      </c>
      <c r="W65">
        <v>10.975349647058824</v>
      </c>
      <c r="X65">
        <v>34.466220490556466</v>
      </c>
      <c r="Y65">
        <v>0</v>
      </c>
      <c r="Z65">
        <v>2.7650149447272718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5.9392732500000012</v>
      </c>
      <c r="AG65">
        <v>28.305919453600005</v>
      </c>
      <c r="AH65">
        <v>25.700528639999998</v>
      </c>
      <c r="AI65">
        <v>0</v>
      </c>
      <c r="AJ65">
        <v>0</v>
      </c>
      <c r="AK65">
        <v>22.872212359810884</v>
      </c>
      <c r="AL65">
        <v>28.876222648020654</v>
      </c>
      <c r="AM65">
        <v>6.7010549161290314</v>
      </c>
      <c r="AN65">
        <v>0</v>
      </c>
      <c r="AO65">
        <v>0</v>
      </c>
      <c r="AP65">
        <v>0.10863800008285002</v>
      </c>
      <c r="AQ65">
        <v>16.106413069999999</v>
      </c>
      <c r="AR65">
        <v>14.981470399999994</v>
      </c>
      <c r="AS65">
        <v>13.119600287838241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751.17846180579784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269.37030229016091</v>
      </c>
      <c r="L66">
        <v>5.7901601963147922</v>
      </c>
      <c r="M66">
        <v>33.890480579489697</v>
      </c>
      <c r="N66">
        <v>50.094255278148012</v>
      </c>
      <c r="O66">
        <v>70.759502783584594</v>
      </c>
      <c r="P66">
        <v>26.580751947211894</v>
      </c>
      <c r="Q66">
        <v>2.5602292834890967</v>
      </c>
      <c r="R66">
        <v>9.6550000000000011</v>
      </c>
      <c r="S66">
        <v>6.7611671270718237</v>
      </c>
      <c r="T66">
        <v>0</v>
      </c>
      <c r="U66">
        <v>59.970361166773841</v>
      </c>
      <c r="V66">
        <v>4.8283330457290772</v>
      </c>
      <c r="W66">
        <v>10.975349647058824</v>
      </c>
      <c r="X66">
        <v>34.466220490556466</v>
      </c>
      <c r="Y66">
        <v>0</v>
      </c>
      <c r="Z66">
        <v>2.7650149447272718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5.9392732500000012</v>
      </c>
      <c r="AG66">
        <v>28.305919453600005</v>
      </c>
      <c r="AH66">
        <v>25.700528639999998</v>
      </c>
      <c r="AI66">
        <v>0</v>
      </c>
      <c r="AJ66">
        <v>0</v>
      </c>
      <c r="AK66">
        <v>22.872212359810884</v>
      </c>
      <c r="AL66">
        <v>28.876222648020654</v>
      </c>
      <c r="AM66">
        <v>6.7010549161290314</v>
      </c>
      <c r="AN66">
        <v>0</v>
      </c>
      <c r="AO66">
        <v>0</v>
      </c>
      <c r="AP66">
        <v>0.10863800008285002</v>
      </c>
      <c r="AQ66">
        <v>16.106413069999999</v>
      </c>
      <c r="AR66">
        <v>14.981470399999994</v>
      </c>
      <c r="AS66">
        <v>13.119600287838241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751.17846180579784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269.37030229016091</v>
      </c>
      <c r="L67">
        <v>5.7901601963147922</v>
      </c>
      <c r="M67">
        <v>33.890480579489697</v>
      </c>
      <c r="N67">
        <v>50.094255278148012</v>
      </c>
      <c r="O67">
        <v>70.759502783584594</v>
      </c>
      <c r="P67">
        <v>26.580751947211894</v>
      </c>
      <c r="Q67">
        <v>2.5602292834890967</v>
      </c>
      <c r="R67">
        <v>9.6550000000000011</v>
      </c>
      <c r="S67">
        <v>6.7611671270718237</v>
      </c>
      <c r="T67">
        <v>0</v>
      </c>
      <c r="U67">
        <v>59.970361166773841</v>
      </c>
      <c r="V67">
        <v>4.8283330457290772</v>
      </c>
      <c r="W67">
        <v>10.975349647058824</v>
      </c>
      <c r="X67">
        <v>34.466220490556466</v>
      </c>
      <c r="Y67">
        <v>0</v>
      </c>
      <c r="Z67">
        <v>2.7650149447272718</v>
      </c>
      <c r="AA67">
        <v>5.9581468088607608</v>
      </c>
      <c r="AB67">
        <v>0</v>
      </c>
      <c r="AC67">
        <v>0</v>
      </c>
      <c r="AD67">
        <v>0</v>
      </c>
      <c r="AE67">
        <v>0</v>
      </c>
      <c r="AF67">
        <v>5.9392732500000012</v>
      </c>
      <c r="AG67">
        <v>28.305919453600005</v>
      </c>
      <c r="AH67">
        <v>25.700528639999998</v>
      </c>
      <c r="AI67">
        <v>0</v>
      </c>
      <c r="AJ67">
        <v>0</v>
      </c>
      <c r="AK67">
        <v>22.872212359810884</v>
      </c>
      <c r="AL67">
        <v>28.876222648020654</v>
      </c>
      <c r="AM67">
        <v>6.7010549161290314</v>
      </c>
      <c r="AN67">
        <v>0</v>
      </c>
      <c r="AO67">
        <v>0</v>
      </c>
      <c r="AP67">
        <v>0.54319043960231983</v>
      </c>
      <c r="AQ67">
        <v>16.106413069999999</v>
      </c>
      <c r="AR67">
        <v>14.981470399999994</v>
      </c>
      <c r="AS67">
        <v>13.119600287838241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757.57116105417811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269.37030229016091</v>
      </c>
      <c r="L68">
        <v>5.7901601963147922</v>
      </c>
      <c r="M68">
        <v>61.567227513227508</v>
      </c>
      <c r="N68">
        <v>50.094255278148012</v>
      </c>
      <c r="O68">
        <v>70.759502783584594</v>
      </c>
      <c r="P68">
        <v>26.580751947211894</v>
      </c>
      <c r="Q68">
        <v>2.5602292834890967</v>
      </c>
      <c r="R68">
        <v>9.6550000000000011</v>
      </c>
      <c r="S68">
        <v>6.7611671270718237</v>
      </c>
      <c r="T68">
        <v>0</v>
      </c>
      <c r="U68">
        <v>59.970361166773841</v>
      </c>
      <c r="V68">
        <v>4.8283330457290772</v>
      </c>
      <c r="W68">
        <v>10.975349647058824</v>
      </c>
      <c r="X68">
        <v>34.466220490556466</v>
      </c>
      <c r="Y68">
        <v>0</v>
      </c>
      <c r="Z68">
        <v>2.7650149447272718</v>
      </c>
      <c r="AA68">
        <v>5.9581468088607608</v>
      </c>
      <c r="AB68">
        <v>0</v>
      </c>
      <c r="AC68">
        <v>0</v>
      </c>
      <c r="AD68">
        <v>0</v>
      </c>
      <c r="AE68">
        <v>6.9878971800467662</v>
      </c>
      <c r="AF68">
        <v>5.9392732500000012</v>
      </c>
      <c r="AG68">
        <v>28.305919453600005</v>
      </c>
      <c r="AH68">
        <v>25.700528639999998</v>
      </c>
      <c r="AI68">
        <v>0</v>
      </c>
      <c r="AJ68">
        <v>0</v>
      </c>
      <c r="AK68">
        <v>22.872212359810884</v>
      </c>
      <c r="AL68">
        <v>28.876222648020654</v>
      </c>
      <c r="AM68">
        <v>6.7010549161290314</v>
      </c>
      <c r="AN68">
        <v>0</v>
      </c>
      <c r="AO68">
        <v>0</v>
      </c>
      <c r="AP68">
        <v>0.54319043960231983</v>
      </c>
      <c r="AQ68">
        <v>16.106413069999999</v>
      </c>
      <c r="AR68">
        <v>14.981470399999994</v>
      </c>
      <c r="AS68">
        <v>13.119600287838241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792.23580516796267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269.37030229016091</v>
      </c>
      <c r="L69">
        <v>5.7901601963147922</v>
      </c>
      <c r="M69">
        <v>61.567227513227508</v>
      </c>
      <c r="N69">
        <v>50.094255278148012</v>
      </c>
      <c r="O69">
        <v>70.759502783584594</v>
      </c>
      <c r="P69">
        <v>26.580751947211894</v>
      </c>
      <c r="Q69">
        <v>2.5602292834890967</v>
      </c>
      <c r="R69">
        <v>9.6550000000000011</v>
      </c>
      <c r="S69">
        <v>6.7611671270718237</v>
      </c>
      <c r="T69">
        <v>0</v>
      </c>
      <c r="U69">
        <v>59.970361166773841</v>
      </c>
      <c r="V69">
        <v>4.8283330457290772</v>
      </c>
      <c r="W69">
        <v>19.677604784810129</v>
      </c>
      <c r="X69">
        <v>53.378537331857181</v>
      </c>
      <c r="Y69">
        <v>0</v>
      </c>
      <c r="Z69">
        <v>0.46643304999999985</v>
      </c>
      <c r="AA69">
        <v>5.9581468088607608</v>
      </c>
      <c r="AB69">
        <v>0</v>
      </c>
      <c r="AC69">
        <v>0</v>
      </c>
      <c r="AD69">
        <v>0</v>
      </c>
      <c r="AE69">
        <v>6.9878971800467662</v>
      </c>
      <c r="AF69">
        <v>5.9392732500000012</v>
      </c>
      <c r="AG69">
        <v>28.305919453600005</v>
      </c>
      <c r="AH69">
        <v>25.700528639999998</v>
      </c>
      <c r="AI69">
        <v>0</v>
      </c>
      <c r="AJ69">
        <v>0</v>
      </c>
      <c r="AK69">
        <v>22.872212359810884</v>
      </c>
      <c r="AL69">
        <v>18.832319248020653</v>
      </c>
      <c r="AM69">
        <v>6.7010549161290314</v>
      </c>
      <c r="AN69">
        <v>0</v>
      </c>
      <c r="AO69">
        <v>0</v>
      </c>
      <c r="AP69">
        <v>0.54319043960231983</v>
      </c>
      <c r="AQ69">
        <v>24.159619258412693</v>
      </c>
      <c r="AR69">
        <v>14.981470399999994</v>
      </c>
      <c r="AS69">
        <v>13.119600287838241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815.56109804070013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269.37030229016091</v>
      </c>
      <c r="L70">
        <v>5.7901601963147922</v>
      </c>
      <c r="M70">
        <v>61.567227513227508</v>
      </c>
      <c r="N70">
        <v>50.094255278148012</v>
      </c>
      <c r="O70">
        <v>70.759502783584594</v>
      </c>
      <c r="P70">
        <v>26.580751947211894</v>
      </c>
      <c r="Q70">
        <v>2.5602292834890967</v>
      </c>
      <c r="R70">
        <v>9.6550000000000011</v>
      </c>
      <c r="S70">
        <v>6.7611671270718237</v>
      </c>
      <c r="T70">
        <v>0</v>
      </c>
      <c r="U70">
        <v>59.970361166773841</v>
      </c>
      <c r="V70">
        <v>8.7894296392282953</v>
      </c>
      <c r="W70">
        <v>19.677604784810129</v>
      </c>
      <c r="X70">
        <v>53.378537331857181</v>
      </c>
      <c r="Y70">
        <v>0</v>
      </c>
      <c r="Z70">
        <v>0.46643304999999985</v>
      </c>
      <c r="AA70">
        <v>5.9581468088607608</v>
      </c>
      <c r="AB70">
        <v>0</v>
      </c>
      <c r="AC70">
        <v>0</v>
      </c>
      <c r="AD70">
        <v>0</v>
      </c>
      <c r="AE70">
        <v>6.9878971800467662</v>
      </c>
      <c r="AF70">
        <v>5.9392732500000012</v>
      </c>
      <c r="AG70">
        <v>28.305919453600005</v>
      </c>
      <c r="AH70">
        <v>25.700528639999998</v>
      </c>
      <c r="AI70">
        <v>0</v>
      </c>
      <c r="AJ70">
        <v>0</v>
      </c>
      <c r="AK70">
        <v>22.872212359810884</v>
      </c>
      <c r="AL70">
        <v>18.832319248020653</v>
      </c>
      <c r="AM70">
        <v>6.7010549161290314</v>
      </c>
      <c r="AN70">
        <v>0</v>
      </c>
      <c r="AO70">
        <v>0</v>
      </c>
      <c r="AP70">
        <v>0.54319043960231983</v>
      </c>
      <c r="AQ70">
        <v>24.159619258412693</v>
      </c>
      <c r="AR70">
        <v>14.981470399999994</v>
      </c>
      <c r="AS70">
        <v>13.119600287838241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819.52219463419931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269.37030229016091</v>
      </c>
      <c r="L71">
        <v>9.0999088809916397</v>
      </c>
      <c r="M71">
        <v>61.567227513227508</v>
      </c>
      <c r="N71">
        <v>50.094255278148012</v>
      </c>
      <c r="O71">
        <v>70.759502783584594</v>
      </c>
      <c r="P71">
        <v>26.580751947211894</v>
      </c>
      <c r="Q71">
        <v>4.6291198091872792</v>
      </c>
      <c r="R71">
        <v>17.977072119758578</v>
      </c>
      <c r="S71">
        <v>11.192738620835536</v>
      </c>
      <c r="T71">
        <v>0</v>
      </c>
      <c r="U71">
        <v>59.970361166773841</v>
      </c>
      <c r="V71">
        <v>8.5623796405529973</v>
      </c>
      <c r="W71">
        <v>19.676589368689445</v>
      </c>
      <c r="X71">
        <v>53.381071064359119</v>
      </c>
      <c r="Y71">
        <v>0</v>
      </c>
      <c r="Z71">
        <v>0.46643304999999985</v>
      </c>
      <c r="AA71">
        <v>11.916293617721522</v>
      </c>
      <c r="AB71">
        <v>0</v>
      </c>
      <c r="AC71">
        <v>0</v>
      </c>
      <c r="AD71">
        <v>0</v>
      </c>
      <c r="AE71">
        <v>6.9878971800467662</v>
      </c>
      <c r="AF71">
        <v>5.9392732500000012</v>
      </c>
      <c r="AG71">
        <v>28.305919453600005</v>
      </c>
      <c r="AH71">
        <v>25.700528639999998</v>
      </c>
      <c r="AI71">
        <v>0</v>
      </c>
      <c r="AJ71">
        <v>0</v>
      </c>
      <c r="AK71">
        <v>22.872212359810884</v>
      </c>
      <c r="AL71">
        <v>18.832319248020653</v>
      </c>
      <c r="AM71">
        <v>6.7010549161290314</v>
      </c>
      <c r="AN71">
        <v>0</v>
      </c>
      <c r="AO71">
        <v>0</v>
      </c>
      <c r="AP71">
        <v>0.54319043960231983</v>
      </c>
      <c r="AQ71">
        <v>32.212826139999997</v>
      </c>
      <c r="AR71">
        <v>14.981470399999994</v>
      </c>
      <c r="AS71">
        <v>13.119600287838241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851.44029946625074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269.37030229016091</v>
      </c>
      <c r="L72">
        <v>9.0999088809916397</v>
      </c>
      <c r="M72">
        <v>61.567227513227508</v>
      </c>
      <c r="N72">
        <v>50.094255278148012</v>
      </c>
      <c r="O72">
        <v>70.759502783584594</v>
      </c>
      <c r="P72">
        <v>26.580751947211894</v>
      </c>
      <c r="Q72">
        <v>4.6291198091872792</v>
      </c>
      <c r="R72">
        <v>17.977072119758578</v>
      </c>
      <c r="S72">
        <v>11.192738620835536</v>
      </c>
      <c r="T72">
        <v>0</v>
      </c>
      <c r="U72">
        <v>59.970361166773841</v>
      </c>
      <c r="V72">
        <v>8.7888025288839025</v>
      </c>
      <c r="W72">
        <v>19.676589368689445</v>
      </c>
      <c r="X72">
        <v>53.381071064359119</v>
      </c>
      <c r="Y72">
        <v>0</v>
      </c>
      <c r="Z72">
        <v>0.46643304999999985</v>
      </c>
      <c r="AA72">
        <v>11.916293617721522</v>
      </c>
      <c r="AB72">
        <v>5.5389963917479346</v>
      </c>
      <c r="AC72">
        <v>4.1040317508245634</v>
      </c>
      <c r="AD72">
        <v>0</v>
      </c>
      <c r="AE72">
        <v>13.975793920888544</v>
      </c>
      <c r="AF72">
        <v>11.218627250000003</v>
      </c>
      <c r="AG72">
        <v>28.305919453600005</v>
      </c>
      <c r="AH72">
        <v>25.700528639999998</v>
      </c>
      <c r="AI72">
        <v>0</v>
      </c>
      <c r="AJ72">
        <v>0</v>
      </c>
      <c r="AK72">
        <v>22.872212359810884</v>
      </c>
      <c r="AL72">
        <v>18.832319248020653</v>
      </c>
      <c r="AM72">
        <v>6.7010549161290314</v>
      </c>
      <c r="AN72">
        <v>0</v>
      </c>
      <c r="AO72">
        <v>0</v>
      </c>
      <c r="AP72">
        <v>0.54319043960231983</v>
      </c>
      <c r="AQ72">
        <v>32.212826139999997</v>
      </c>
      <c r="AR72">
        <v>14.981470399999994</v>
      </c>
      <c r="AS72">
        <v>13.119600287838241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873.577001237996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269.37030229016091</v>
      </c>
      <c r="L73">
        <v>9.0999088809916397</v>
      </c>
      <c r="M73">
        <v>61.567227513227508</v>
      </c>
      <c r="N73">
        <v>50.094255278148012</v>
      </c>
      <c r="O73">
        <v>70.759502783584594</v>
      </c>
      <c r="P73">
        <v>26.580751947211894</v>
      </c>
      <c r="Q73">
        <v>4.6291198091872792</v>
      </c>
      <c r="R73">
        <v>17.977072119758578</v>
      </c>
      <c r="S73">
        <v>11.192738620835536</v>
      </c>
      <c r="T73">
        <v>0</v>
      </c>
      <c r="U73">
        <v>59.970361166773841</v>
      </c>
      <c r="V73">
        <v>8.7878074578633036</v>
      </c>
      <c r="W73">
        <v>19.676589368689445</v>
      </c>
      <c r="X73">
        <v>53.381071064359119</v>
      </c>
      <c r="Y73">
        <v>0</v>
      </c>
      <c r="Z73">
        <v>2.7650149447272718</v>
      </c>
      <c r="AA73">
        <v>17.874440426582282</v>
      </c>
      <c r="AB73">
        <v>11.168425006601646</v>
      </c>
      <c r="AC73">
        <v>8.208063062431286</v>
      </c>
      <c r="AD73">
        <v>3.8652634119606364</v>
      </c>
      <c r="AE73">
        <v>13.975793920888544</v>
      </c>
      <c r="AF73">
        <v>16.827940528397569</v>
      </c>
      <c r="AG73">
        <v>28.305919453600005</v>
      </c>
      <c r="AH73">
        <v>37.587023311678983</v>
      </c>
      <c r="AI73">
        <v>0</v>
      </c>
      <c r="AJ73">
        <v>0</v>
      </c>
      <c r="AK73">
        <v>22.872212359810884</v>
      </c>
      <c r="AL73">
        <v>20.087806799999999</v>
      </c>
      <c r="AM73">
        <v>6.7010549161290314</v>
      </c>
      <c r="AN73">
        <v>0</v>
      </c>
      <c r="AO73">
        <v>0</v>
      </c>
      <c r="AP73">
        <v>0.54319043960231983</v>
      </c>
      <c r="AQ73">
        <v>32.212826139999997</v>
      </c>
      <c r="AR73">
        <v>14.981470399999994</v>
      </c>
      <c r="AS73">
        <v>13.119600287838241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914.18275371104028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269.37030229016091</v>
      </c>
      <c r="L74">
        <v>9.0999088809916397</v>
      </c>
      <c r="M74">
        <v>61.567227513227508</v>
      </c>
      <c r="N74">
        <v>50.094255278148012</v>
      </c>
      <c r="O74">
        <v>70.759502783584594</v>
      </c>
      <c r="P74">
        <v>26.580751947211894</v>
      </c>
      <c r="Q74">
        <v>4.6291198091872792</v>
      </c>
      <c r="R74">
        <v>17.977072119758578</v>
      </c>
      <c r="S74">
        <v>11.192738620835536</v>
      </c>
      <c r="T74">
        <v>0</v>
      </c>
      <c r="U74">
        <v>59.970361166773841</v>
      </c>
      <c r="V74">
        <v>8.7878074578633036</v>
      </c>
      <c r="W74">
        <v>19.676589368689445</v>
      </c>
      <c r="X74">
        <v>53.381071064359119</v>
      </c>
      <c r="Y74">
        <v>0</v>
      </c>
      <c r="Z74">
        <v>8.295045273363634</v>
      </c>
      <c r="AA74">
        <v>17.874440426582282</v>
      </c>
      <c r="AB74">
        <v>16.752637729482366</v>
      </c>
      <c r="AC74">
        <v>8.208063062431286</v>
      </c>
      <c r="AD74">
        <v>7.7305268239212728</v>
      </c>
      <c r="AE74">
        <v>13.975793920888544</v>
      </c>
      <c r="AF74">
        <v>22.437254500000005</v>
      </c>
      <c r="AG74">
        <v>28.305919453600005</v>
      </c>
      <c r="AH74">
        <v>39.675191175839487</v>
      </c>
      <c r="AI74">
        <v>0</v>
      </c>
      <c r="AJ74">
        <v>0</v>
      </c>
      <c r="AK74">
        <v>22.872212359810884</v>
      </c>
      <c r="AL74">
        <v>57.174919798623051</v>
      </c>
      <c r="AM74">
        <v>6.7010549161290314</v>
      </c>
      <c r="AN74">
        <v>0</v>
      </c>
      <c r="AO74">
        <v>0</v>
      </c>
      <c r="AP74">
        <v>0.54319043960231983</v>
      </c>
      <c r="AQ74">
        <v>32.212826139999997</v>
      </c>
      <c r="AR74">
        <v>14.981470399999994</v>
      </c>
      <c r="AS74">
        <v>13.119600287838241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973.94685500890398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269.37030229016091</v>
      </c>
      <c r="L75">
        <v>9.0999088809916397</v>
      </c>
      <c r="M75">
        <v>61.567227513227508</v>
      </c>
      <c r="N75">
        <v>50.094255278148012</v>
      </c>
      <c r="O75">
        <v>70.759502783584594</v>
      </c>
      <c r="P75">
        <v>26.580751947211894</v>
      </c>
      <c r="Q75">
        <v>4.6304404548693592</v>
      </c>
      <c r="R75">
        <v>17.977072119758578</v>
      </c>
      <c r="S75">
        <v>11.192738620835536</v>
      </c>
      <c r="T75">
        <v>0</v>
      </c>
      <c r="U75">
        <v>59.970361166773841</v>
      </c>
      <c r="V75">
        <v>8.7878074578633036</v>
      </c>
      <c r="W75">
        <v>19.676589368689445</v>
      </c>
      <c r="X75">
        <v>53.381071064359119</v>
      </c>
      <c r="Y75">
        <v>0</v>
      </c>
      <c r="Z75">
        <v>8.295045273363634</v>
      </c>
      <c r="AA75">
        <v>17.874440426582282</v>
      </c>
      <c r="AB75">
        <v>16.752637729482366</v>
      </c>
      <c r="AC75">
        <v>8.208063062431286</v>
      </c>
      <c r="AD75">
        <v>11.622678838455718</v>
      </c>
      <c r="AE75">
        <v>13.975793920888544</v>
      </c>
      <c r="AF75">
        <v>22.437254500000005</v>
      </c>
      <c r="AG75">
        <v>28.305919453600005</v>
      </c>
      <c r="AH75">
        <v>39.675191175839487</v>
      </c>
      <c r="AI75">
        <v>0</v>
      </c>
      <c r="AJ75">
        <v>0</v>
      </c>
      <c r="AK75">
        <v>22.872212359810884</v>
      </c>
      <c r="AL75">
        <v>57.174919798623051</v>
      </c>
      <c r="AM75">
        <v>6.7010549161290314</v>
      </c>
      <c r="AN75">
        <v>0</v>
      </c>
      <c r="AO75">
        <v>0</v>
      </c>
      <c r="AP75">
        <v>0.54319043960231983</v>
      </c>
      <c r="AQ75">
        <v>32.212826139999997</v>
      </c>
      <c r="AR75">
        <v>14.981470399999994</v>
      </c>
      <c r="AS75">
        <v>13.119600287838241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977.84032766912048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269.37030229016091</v>
      </c>
      <c r="L76">
        <v>9.0999088809916397</v>
      </c>
      <c r="M76">
        <v>61.567227513227508</v>
      </c>
      <c r="N76">
        <v>50.094255278148012</v>
      </c>
      <c r="O76">
        <v>70.759502783584594</v>
      </c>
      <c r="P76">
        <v>26.580751947211894</v>
      </c>
      <c r="Q76">
        <v>4.6304404548693592</v>
      </c>
      <c r="R76">
        <v>17.977072119758578</v>
      </c>
      <c r="S76">
        <v>11.192738620835536</v>
      </c>
      <c r="T76">
        <v>0</v>
      </c>
      <c r="U76">
        <v>59.970361166773841</v>
      </c>
      <c r="V76">
        <v>8.7878074578633036</v>
      </c>
      <c r="W76">
        <v>19.674866774380718</v>
      </c>
      <c r="X76">
        <v>53.378743896659536</v>
      </c>
      <c r="Y76">
        <v>0</v>
      </c>
      <c r="Z76">
        <v>8.295045273363634</v>
      </c>
      <c r="AA76">
        <v>17.874440426582282</v>
      </c>
      <c r="AB76">
        <v>16.752637729482366</v>
      </c>
      <c r="AC76">
        <v>8.208063062431286</v>
      </c>
      <c r="AD76">
        <v>11.622678838455718</v>
      </c>
      <c r="AE76">
        <v>13.975793920888544</v>
      </c>
      <c r="AF76">
        <v>22.437254500000005</v>
      </c>
      <c r="AG76">
        <v>28.305919453600005</v>
      </c>
      <c r="AH76">
        <v>39.675191175839487</v>
      </c>
      <c r="AI76">
        <v>0</v>
      </c>
      <c r="AJ76">
        <v>0</v>
      </c>
      <c r="AK76">
        <v>22.872212359810884</v>
      </c>
      <c r="AL76">
        <v>57.174919798623051</v>
      </c>
      <c r="AM76">
        <v>6.7010549161290314</v>
      </c>
      <c r="AN76">
        <v>0</v>
      </c>
      <c r="AO76">
        <v>0</v>
      </c>
      <c r="AP76">
        <v>0.54319043960231983</v>
      </c>
      <c r="AQ76">
        <v>32.212826139999997</v>
      </c>
      <c r="AR76">
        <v>14.981470399999994</v>
      </c>
      <c r="AS76">
        <v>13.119600287838241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977.83627790711216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269.37030229016091</v>
      </c>
      <c r="L77">
        <v>9.0999088809916397</v>
      </c>
      <c r="M77">
        <v>61.567227513227508</v>
      </c>
      <c r="N77">
        <v>50.094255278148012</v>
      </c>
      <c r="O77">
        <v>70.759502783584594</v>
      </c>
      <c r="P77">
        <v>26.580751947211894</v>
      </c>
      <c r="Q77">
        <v>4.6291198091872792</v>
      </c>
      <c r="R77">
        <v>17.977072119758578</v>
      </c>
      <c r="S77">
        <v>11.192738620835536</v>
      </c>
      <c r="T77">
        <v>0</v>
      </c>
      <c r="U77">
        <v>59.970361166773841</v>
      </c>
      <c r="V77">
        <v>8.7878074578633036</v>
      </c>
      <c r="W77">
        <v>19.674866774380718</v>
      </c>
      <c r="X77">
        <v>53.378743896659536</v>
      </c>
      <c r="Y77">
        <v>0</v>
      </c>
      <c r="Z77">
        <v>8.295045273363634</v>
      </c>
      <c r="AA77">
        <v>17.874440426582282</v>
      </c>
      <c r="AB77">
        <v>16.752637729482366</v>
      </c>
      <c r="AC77">
        <v>8.208063062431286</v>
      </c>
      <c r="AD77">
        <v>11.622678838455718</v>
      </c>
      <c r="AE77">
        <v>13.975793920888544</v>
      </c>
      <c r="AF77">
        <v>22.437254500000005</v>
      </c>
      <c r="AG77">
        <v>28.305919453600005</v>
      </c>
      <c r="AH77">
        <v>39.675191175839487</v>
      </c>
      <c r="AI77">
        <v>0</v>
      </c>
      <c r="AJ77">
        <v>0</v>
      </c>
      <c r="AK77">
        <v>22.872212359810884</v>
      </c>
      <c r="AL77">
        <v>57.174919798623051</v>
      </c>
      <c r="AM77">
        <v>6.7010549161290314</v>
      </c>
      <c r="AN77">
        <v>0</v>
      </c>
      <c r="AO77">
        <v>0</v>
      </c>
      <c r="AP77">
        <v>0.54319043960231983</v>
      </c>
      <c r="AQ77">
        <v>32.212826139999997</v>
      </c>
      <c r="AR77">
        <v>14.981470399999994</v>
      </c>
      <c r="AS77">
        <v>13.119600287838241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977.83495726143008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269.37030229016091</v>
      </c>
      <c r="L78">
        <v>9.0999088809916397</v>
      </c>
      <c r="M78">
        <v>61.567227513227508</v>
      </c>
      <c r="N78">
        <v>50.094255278148012</v>
      </c>
      <c r="O78">
        <v>70.759502783584594</v>
      </c>
      <c r="P78">
        <v>26.580751947211894</v>
      </c>
      <c r="Q78">
        <v>4.6291198091872792</v>
      </c>
      <c r="R78">
        <v>17.977072119758578</v>
      </c>
      <c r="S78">
        <v>11.192738620835536</v>
      </c>
      <c r="T78">
        <v>0</v>
      </c>
      <c r="U78">
        <v>59.970361166773841</v>
      </c>
      <c r="V78">
        <v>8.7878074578633036</v>
      </c>
      <c r="W78">
        <v>19.674866774380718</v>
      </c>
      <c r="X78">
        <v>53.378743896659536</v>
      </c>
      <c r="Y78">
        <v>0</v>
      </c>
      <c r="Z78">
        <v>8.295045273363634</v>
      </c>
      <c r="AA78">
        <v>17.874440426582282</v>
      </c>
      <c r="AB78">
        <v>16.752637729482366</v>
      </c>
      <c r="AC78">
        <v>8.208063062431286</v>
      </c>
      <c r="AD78">
        <v>11.622678838455718</v>
      </c>
      <c r="AE78">
        <v>13.975793920888544</v>
      </c>
      <c r="AF78">
        <v>22.437254500000005</v>
      </c>
      <c r="AG78">
        <v>28.305919453600005</v>
      </c>
      <c r="AH78">
        <v>39.675191175839487</v>
      </c>
      <c r="AI78">
        <v>0</v>
      </c>
      <c r="AJ78">
        <v>0</v>
      </c>
      <c r="AK78">
        <v>22.872212359810884</v>
      </c>
      <c r="AL78">
        <v>57.174919798623051</v>
      </c>
      <c r="AM78">
        <v>6.7010549161290314</v>
      </c>
      <c r="AN78">
        <v>0</v>
      </c>
      <c r="AO78">
        <v>0</v>
      </c>
      <c r="AP78">
        <v>0.54319043960231983</v>
      </c>
      <c r="AQ78">
        <v>32.212826139999997</v>
      </c>
      <c r="AR78">
        <v>14.981470399999994</v>
      </c>
      <c r="AS78">
        <v>13.119600287838241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977.83495726143008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269.37030229016091</v>
      </c>
      <c r="L79">
        <v>9.0999088809916397</v>
      </c>
      <c r="M79">
        <v>61.567227513227508</v>
      </c>
      <c r="N79">
        <v>50.094255278148012</v>
      </c>
      <c r="O79">
        <v>70.759502783584594</v>
      </c>
      <c r="P79">
        <v>26.580751947211894</v>
      </c>
      <c r="Q79">
        <v>4.6291198091872792</v>
      </c>
      <c r="R79">
        <v>17.977072119758578</v>
      </c>
      <c r="S79">
        <v>11.192738620835536</v>
      </c>
      <c r="T79">
        <v>0</v>
      </c>
      <c r="U79">
        <v>59.970361166773841</v>
      </c>
      <c r="V79">
        <v>8.7878074578633036</v>
      </c>
      <c r="W79">
        <v>19.674866774380718</v>
      </c>
      <c r="X79">
        <v>53.378743896659536</v>
      </c>
      <c r="Y79">
        <v>0</v>
      </c>
      <c r="Z79">
        <v>8.295045273363634</v>
      </c>
      <c r="AA79">
        <v>17.874440426582282</v>
      </c>
      <c r="AB79">
        <v>16.752637729482366</v>
      </c>
      <c r="AC79">
        <v>8.208063062431286</v>
      </c>
      <c r="AD79">
        <v>11.622678838455718</v>
      </c>
      <c r="AE79">
        <v>13.975793920888544</v>
      </c>
      <c r="AF79">
        <v>22.437254500000005</v>
      </c>
      <c r="AG79">
        <v>28.305919453600005</v>
      </c>
      <c r="AH79">
        <v>39.675191175839487</v>
      </c>
      <c r="AI79">
        <v>0</v>
      </c>
      <c r="AJ79">
        <v>0</v>
      </c>
      <c r="AK79">
        <v>22.872212359810884</v>
      </c>
      <c r="AL79">
        <v>57.174919798623051</v>
      </c>
      <c r="AM79">
        <v>6.7010549161290314</v>
      </c>
      <c r="AN79">
        <v>0</v>
      </c>
      <c r="AO79">
        <v>0</v>
      </c>
      <c r="AP79">
        <v>0.54319043960231983</v>
      </c>
      <c r="AQ79">
        <v>32.212826139999997</v>
      </c>
      <c r="AR79">
        <v>14.981470399999994</v>
      </c>
      <c r="AS79">
        <v>13.119600287838241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977.83495726143008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269.37030229016091</v>
      </c>
      <c r="L80">
        <v>9.0999088809916397</v>
      </c>
      <c r="M80">
        <v>61.567227513227508</v>
      </c>
      <c r="N80">
        <v>50.094255278148012</v>
      </c>
      <c r="O80">
        <v>70.759502783584594</v>
      </c>
      <c r="P80">
        <v>26.580751947211894</v>
      </c>
      <c r="Q80">
        <v>4.6291198091872792</v>
      </c>
      <c r="R80">
        <v>17.972543104957076</v>
      </c>
      <c r="S80">
        <v>11.192738620835536</v>
      </c>
      <c r="T80">
        <v>0</v>
      </c>
      <c r="U80">
        <v>59.970361166773841</v>
      </c>
      <c r="V80">
        <v>8.7817738144927535</v>
      </c>
      <c r="W80">
        <v>19.674866774380718</v>
      </c>
      <c r="X80">
        <v>53.378743896659536</v>
      </c>
      <c r="Y80">
        <v>0</v>
      </c>
      <c r="Z80">
        <v>2.7650149447272718</v>
      </c>
      <c r="AA80">
        <v>17.874440426582282</v>
      </c>
      <c r="AB80">
        <v>11.168425006601646</v>
      </c>
      <c r="AC80">
        <v>8.208063062431286</v>
      </c>
      <c r="AD80">
        <v>7.7305268239212728</v>
      </c>
      <c r="AE80">
        <v>13.975793920888544</v>
      </c>
      <c r="AF80">
        <v>12.01053062728195</v>
      </c>
      <c r="AG80">
        <v>28.305919453600005</v>
      </c>
      <c r="AH80">
        <v>39.675191175839487</v>
      </c>
      <c r="AI80">
        <v>0</v>
      </c>
      <c r="AJ80">
        <v>0</v>
      </c>
      <c r="AK80">
        <v>22.872212359810884</v>
      </c>
      <c r="AL80">
        <v>20.087806799999999</v>
      </c>
      <c r="AM80">
        <v>6.7010549161290314</v>
      </c>
      <c r="AN80">
        <v>0</v>
      </c>
      <c r="AO80">
        <v>0</v>
      </c>
      <c r="AP80">
        <v>0.54319043960231983</v>
      </c>
      <c r="AQ80">
        <v>32.212826139999997</v>
      </c>
      <c r="AR80">
        <v>14.981470399999994</v>
      </c>
      <c r="AS80">
        <v>13.119600287838241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915.30416266586542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269.37030229016091</v>
      </c>
      <c r="L81">
        <v>9.0999088809916397</v>
      </c>
      <c r="M81">
        <v>61.567227513227508</v>
      </c>
      <c r="N81">
        <v>50.094255278148012</v>
      </c>
      <c r="O81">
        <v>70.759502783584594</v>
      </c>
      <c r="P81">
        <v>26.580751947211894</v>
      </c>
      <c r="Q81">
        <v>4.6291198091872792</v>
      </c>
      <c r="R81">
        <v>17.977072119758578</v>
      </c>
      <c r="S81">
        <v>11.192738620835536</v>
      </c>
      <c r="T81">
        <v>0</v>
      </c>
      <c r="U81">
        <v>59.970361166773841</v>
      </c>
      <c r="V81">
        <v>8.7878074578633036</v>
      </c>
      <c r="W81">
        <v>19.674866774380718</v>
      </c>
      <c r="X81">
        <v>53.378743896659536</v>
      </c>
      <c r="Y81">
        <v>0</v>
      </c>
      <c r="Z81">
        <v>2.7650149447272718</v>
      </c>
      <c r="AA81">
        <v>17.874440426582282</v>
      </c>
      <c r="AB81">
        <v>11.168425006601646</v>
      </c>
      <c r="AC81">
        <v>8.208063062431286</v>
      </c>
      <c r="AD81">
        <v>7.7305268239212728</v>
      </c>
      <c r="AE81">
        <v>13.975793920888544</v>
      </c>
      <c r="AF81">
        <v>11.878546500000002</v>
      </c>
      <c r="AG81">
        <v>28.305919453600005</v>
      </c>
      <c r="AH81">
        <v>25.700528639999998</v>
      </c>
      <c r="AI81">
        <v>0</v>
      </c>
      <c r="AJ81">
        <v>0</v>
      </c>
      <c r="AK81">
        <v>22.872212359810884</v>
      </c>
      <c r="AL81">
        <v>18.832319248020653</v>
      </c>
      <c r="AM81">
        <v>6.7010549161290314</v>
      </c>
      <c r="AN81">
        <v>0</v>
      </c>
      <c r="AO81">
        <v>0</v>
      </c>
      <c r="AP81">
        <v>0.54319043960231983</v>
      </c>
      <c r="AQ81">
        <v>32.212826139999997</v>
      </c>
      <c r="AR81">
        <v>14.981470399999994</v>
      </c>
      <c r="AS81">
        <v>13.119600287838241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899.95259110893676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269.37030229016091</v>
      </c>
      <c r="L82">
        <v>9.0999088809916397</v>
      </c>
      <c r="M82">
        <v>61.567227513227508</v>
      </c>
      <c r="N82">
        <v>50.094255278148012</v>
      </c>
      <c r="O82">
        <v>70.759502783584594</v>
      </c>
      <c r="P82">
        <v>26.580751947211894</v>
      </c>
      <c r="Q82">
        <v>4.6291198091872792</v>
      </c>
      <c r="R82">
        <v>17.977072119758578</v>
      </c>
      <c r="S82">
        <v>11.192738620835536</v>
      </c>
      <c r="T82">
        <v>0</v>
      </c>
      <c r="U82">
        <v>59.970361166773841</v>
      </c>
      <c r="V82">
        <v>8.7878074578633036</v>
      </c>
      <c r="W82">
        <v>19.674866774380718</v>
      </c>
      <c r="X82">
        <v>53.378743896659536</v>
      </c>
      <c r="Y82">
        <v>0</v>
      </c>
      <c r="Z82">
        <v>2.7650149447272718</v>
      </c>
      <c r="AA82">
        <v>17.874440426582282</v>
      </c>
      <c r="AB82">
        <v>11.168425006601646</v>
      </c>
      <c r="AC82">
        <v>8.208063062431286</v>
      </c>
      <c r="AD82">
        <v>3.8652634119606364</v>
      </c>
      <c r="AE82">
        <v>13.975793920888544</v>
      </c>
      <c r="AF82">
        <v>11.878546500000002</v>
      </c>
      <c r="AG82">
        <v>28.305919453600005</v>
      </c>
      <c r="AH82">
        <v>19.837595587919743</v>
      </c>
      <c r="AI82">
        <v>0</v>
      </c>
      <c r="AJ82">
        <v>0</v>
      </c>
      <c r="AK82">
        <v>22.872212359810884</v>
      </c>
      <c r="AL82">
        <v>18.832319248020653</v>
      </c>
      <c r="AM82">
        <v>6.7010549161290314</v>
      </c>
      <c r="AN82">
        <v>0</v>
      </c>
      <c r="AO82">
        <v>0</v>
      </c>
      <c r="AP82">
        <v>0.54319043960231983</v>
      </c>
      <c r="AQ82">
        <v>32.212826139999997</v>
      </c>
      <c r="AR82">
        <v>14.981470399999994</v>
      </c>
      <c r="AS82">
        <v>13.119600287838241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890.22439464489582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269.37030229016091</v>
      </c>
      <c r="L83">
        <v>9.0999088809916397</v>
      </c>
      <c r="M83">
        <v>61.567227513227508</v>
      </c>
      <c r="N83">
        <v>50.094255278148012</v>
      </c>
      <c r="O83">
        <v>70.759502783584594</v>
      </c>
      <c r="P83">
        <v>26.580751947211894</v>
      </c>
      <c r="Q83">
        <v>4.6291198091872792</v>
      </c>
      <c r="R83">
        <v>17.977072119758578</v>
      </c>
      <c r="S83">
        <v>11.192738620835536</v>
      </c>
      <c r="T83">
        <v>0</v>
      </c>
      <c r="U83">
        <v>59.970361166773841</v>
      </c>
      <c r="V83">
        <v>8.7878074578633036</v>
      </c>
      <c r="W83">
        <v>19.674866774380718</v>
      </c>
      <c r="X83">
        <v>59.698464222425045</v>
      </c>
      <c r="Y83">
        <v>0</v>
      </c>
      <c r="Z83">
        <v>2.7650149447272718</v>
      </c>
      <c r="AA83">
        <v>17.874440426582282</v>
      </c>
      <c r="AB83">
        <v>11.168425006601646</v>
      </c>
      <c r="AC83">
        <v>8.208063062431286</v>
      </c>
      <c r="AD83">
        <v>3.8652634119606364</v>
      </c>
      <c r="AE83">
        <v>6.9878971800467662</v>
      </c>
      <c r="AF83">
        <v>11.878546500000002</v>
      </c>
      <c r="AG83">
        <v>28.305919453600005</v>
      </c>
      <c r="AH83">
        <v>9.9187977939598717</v>
      </c>
      <c r="AI83">
        <v>0</v>
      </c>
      <c r="AJ83">
        <v>0</v>
      </c>
      <c r="AK83">
        <v>22.872212359810884</v>
      </c>
      <c r="AL83">
        <v>18.832319248020653</v>
      </c>
      <c r="AM83">
        <v>6.7010549161290314</v>
      </c>
      <c r="AN83">
        <v>0</v>
      </c>
      <c r="AO83">
        <v>0</v>
      </c>
      <c r="AP83">
        <v>0.86910443985086983</v>
      </c>
      <c r="AQ83">
        <v>24.159619258412693</v>
      </c>
      <c r="AR83">
        <v>14.981470399999994</v>
      </c>
      <c r="AS83">
        <v>13.119600287838241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871.91012755452095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269.37030229016091</v>
      </c>
      <c r="L84">
        <v>9.0999088809916397</v>
      </c>
      <c r="M84">
        <v>61.567227513227508</v>
      </c>
      <c r="N84">
        <v>50.094255278148012</v>
      </c>
      <c r="O84">
        <v>70.759502783584594</v>
      </c>
      <c r="P84">
        <v>26.580751947211894</v>
      </c>
      <c r="Q84">
        <v>4.6291198091872792</v>
      </c>
      <c r="R84">
        <v>17.977072119758578</v>
      </c>
      <c r="S84">
        <v>11.192738620835536</v>
      </c>
      <c r="T84">
        <v>0</v>
      </c>
      <c r="U84">
        <v>59.970361166773841</v>
      </c>
      <c r="V84">
        <v>8.7878074578633036</v>
      </c>
      <c r="W84">
        <v>19.674866774380718</v>
      </c>
      <c r="X84">
        <v>59.698464222425045</v>
      </c>
      <c r="Y84">
        <v>0</v>
      </c>
      <c r="Z84">
        <v>2.7650149447272718</v>
      </c>
      <c r="AA84">
        <v>11.916293617721522</v>
      </c>
      <c r="AB84">
        <v>11.168425006601646</v>
      </c>
      <c r="AC84">
        <v>8.208063062431286</v>
      </c>
      <c r="AD84">
        <v>0</v>
      </c>
      <c r="AE84">
        <v>6.9878971800467662</v>
      </c>
      <c r="AF84">
        <v>11.878546500000002</v>
      </c>
      <c r="AG84">
        <v>28.305919453600005</v>
      </c>
      <c r="AH84">
        <v>9.9187977939598717</v>
      </c>
      <c r="AI84">
        <v>0</v>
      </c>
      <c r="AJ84">
        <v>0</v>
      </c>
      <c r="AK84">
        <v>22.872212359810884</v>
      </c>
      <c r="AL84">
        <v>18.832319248020653</v>
      </c>
      <c r="AM84">
        <v>6.7010549161290314</v>
      </c>
      <c r="AN84">
        <v>0</v>
      </c>
      <c r="AO84">
        <v>0</v>
      </c>
      <c r="AP84">
        <v>0.86910443985086983</v>
      </c>
      <c r="AQ84">
        <v>24.159619258412693</v>
      </c>
      <c r="AR84">
        <v>14.981470399999994</v>
      </c>
      <c r="AS84">
        <v>13.119600287838241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862.08671733369954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269.37030229016091</v>
      </c>
      <c r="L85">
        <v>9.0999088809916397</v>
      </c>
      <c r="M85">
        <v>61.567227513227508</v>
      </c>
      <c r="N85">
        <v>50.094255278148012</v>
      </c>
      <c r="O85">
        <v>70.759502783584594</v>
      </c>
      <c r="P85">
        <v>26.580751947211894</v>
      </c>
      <c r="Q85">
        <v>4.6291198091872792</v>
      </c>
      <c r="R85">
        <v>17.977072119758578</v>
      </c>
      <c r="S85">
        <v>11.192738620835536</v>
      </c>
      <c r="T85">
        <v>0</v>
      </c>
      <c r="U85">
        <v>59.970361166773841</v>
      </c>
      <c r="V85">
        <v>8.7878074578633036</v>
      </c>
      <c r="W85">
        <v>19.674866774380718</v>
      </c>
      <c r="X85">
        <v>59.698464222425045</v>
      </c>
      <c r="Y85">
        <v>0</v>
      </c>
      <c r="Z85">
        <v>5.5300303286363626</v>
      </c>
      <c r="AA85">
        <v>11.916293617721522</v>
      </c>
      <c r="AB85">
        <v>11.168425006601646</v>
      </c>
      <c r="AC85">
        <v>8.208063062431286</v>
      </c>
      <c r="AD85">
        <v>0</v>
      </c>
      <c r="AE85">
        <v>6.9878971800467662</v>
      </c>
      <c r="AF85">
        <v>5.9392732500000012</v>
      </c>
      <c r="AG85">
        <v>28.305919453600005</v>
      </c>
      <c r="AH85">
        <v>8.0314151999999996</v>
      </c>
      <c r="AI85">
        <v>0</v>
      </c>
      <c r="AJ85">
        <v>0</v>
      </c>
      <c r="AK85">
        <v>22.872212359810884</v>
      </c>
      <c r="AL85">
        <v>18.832319248020653</v>
      </c>
      <c r="AM85">
        <v>6.7010549161290314</v>
      </c>
      <c r="AN85">
        <v>0</v>
      </c>
      <c r="AO85">
        <v>0</v>
      </c>
      <c r="AP85">
        <v>0.86910443985086983</v>
      </c>
      <c r="AQ85">
        <v>24.159619258412693</v>
      </c>
      <c r="AR85">
        <v>14.981470399999994</v>
      </c>
      <c r="AS85">
        <v>13.119600287838241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857.0250768736488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269.37030229016091</v>
      </c>
      <c r="L86">
        <v>9.0999088809916397</v>
      </c>
      <c r="M86">
        <v>61.567227513227508</v>
      </c>
      <c r="N86">
        <v>50.094255278148012</v>
      </c>
      <c r="O86">
        <v>70.759502783584594</v>
      </c>
      <c r="P86">
        <v>26.580751947211894</v>
      </c>
      <c r="Q86">
        <v>4.6291198091872792</v>
      </c>
      <c r="R86">
        <v>17.977072119758578</v>
      </c>
      <c r="S86">
        <v>11.192738620835536</v>
      </c>
      <c r="T86">
        <v>0</v>
      </c>
      <c r="U86">
        <v>59.970361166773841</v>
      </c>
      <c r="V86">
        <v>8.7878074578633036</v>
      </c>
      <c r="W86">
        <v>19.674866774380718</v>
      </c>
      <c r="X86">
        <v>59.698464222425045</v>
      </c>
      <c r="Y86">
        <v>0</v>
      </c>
      <c r="Z86">
        <v>5.5300303286363626</v>
      </c>
      <c r="AA86">
        <v>11.916293617721522</v>
      </c>
      <c r="AB86">
        <v>11.168425006601646</v>
      </c>
      <c r="AC86">
        <v>8.208063062431286</v>
      </c>
      <c r="AD86">
        <v>0</v>
      </c>
      <c r="AE86">
        <v>6.9878971800467662</v>
      </c>
      <c r="AF86">
        <v>5.9392732500000012</v>
      </c>
      <c r="AG86">
        <v>28.305919453600005</v>
      </c>
      <c r="AH86">
        <v>8.0314151999999996</v>
      </c>
      <c r="AI86">
        <v>0</v>
      </c>
      <c r="AJ86">
        <v>0</v>
      </c>
      <c r="AK86">
        <v>22.872212359810884</v>
      </c>
      <c r="AL86">
        <v>18.832319248020653</v>
      </c>
      <c r="AM86">
        <v>6.7010549161290314</v>
      </c>
      <c r="AN86">
        <v>0</v>
      </c>
      <c r="AO86">
        <v>0</v>
      </c>
      <c r="AP86">
        <v>0.86910443985086983</v>
      </c>
      <c r="AQ86">
        <v>24.159619258412693</v>
      </c>
      <c r="AR86">
        <v>14.981470399999994</v>
      </c>
      <c r="AS86">
        <v>13.119600287838241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857.0250768736488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269.37030229016091</v>
      </c>
      <c r="L87">
        <v>9.0999088809916397</v>
      </c>
      <c r="M87">
        <v>61.567227513227508</v>
      </c>
      <c r="N87">
        <v>50.094255278148012</v>
      </c>
      <c r="O87">
        <v>70.759502783584594</v>
      </c>
      <c r="P87">
        <v>26.580751947211894</v>
      </c>
      <c r="Q87">
        <v>4.6291198091872792</v>
      </c>
      <c r="R87">
        <v>17.977072119758578</v>
      </c>
      <c r="S87">
        <v>11.192738620835536</v>
      </c>
      <c r="T87">
        <v>0</v>
      </c>
      <c r="U87">
        <v>59.970361166773841</v>
      </c>
      <c r="V87">
        <v>8.7878074578633036</v>
      </c>
      <c r="W87">
        <v>19.676589368689445</v>
      </c>
      <c r="X87">
        <v>53.380130286897526</v>
      </c>
      <c r="Y87">
        <v>0</v>
      </c>
      <c r="Z87">
        <v>5.5300303286363626</v>
      </c>
      <c r="AA87">
        <v>5.9581468088607608</v>
      </c>
      <c r="AB87">
        <v>11.168425006601646</v>
      </c>
      <c r="AC87">
        <v>8.208063062431286</v>
      </c>
      <c r="AD87">
        <v>0</v>
      </c>
      <c r="AE87">
        <v>6.9878971800467662</v>
      </c>
      <c r="AF87">
        <v>5.9392732500000012</v>
      </c>
      <c r="AG87">
        <v>28.305919453600005</v>
      </c>
      <c r="AH87">
        <v>8.0314151999999996</v>
      </c>
      <c r="AI87">
        <v>0</v>
      </c>
      <c r="AJ87">
        <v>0</v>
      </c>
      <c r="AK87">
        <v>22.872212359810884</v>
      </c>
      <c r="AL87">
        <v>18.832319248020653</v>
      </c>
      <c r="AM87">
        <v>6.7010549161290314</v>
      </c>
      <c r="AN87">
        <v>0</v>
      </c>
      <c r="AO87">
        <v>0</v>
      </c>
      <c r="AP87">
        <v>0.86910443985086983</v>
      </c>
      <c r="AQ87">
        <v>24.159619258412693</v>
      </c>
      <c r="AR87">
        <v>14.981470399999994</v>
      </c>
      <c r="AS87">
        <v>13.119600287838241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844.75031872356919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269.37030229016091</v>
      </c>
      <c r="L88">
        <v>9.0999088809916397</v>
      </c>
      <c r="M88">
        <v>61.567227513227508</v>
      </c>
      <c r="N88">
        <v>50.094255278148012</v>
      </c>
      <c r="O88">
        <v>70.759502783584594</v>
      </c>
      <c r="P88">
        <v>26.580751947211894</v>
      </c>
      <c r="Q88">
        <v>4.6291198091872792</v>
      </c>
      <c r="R88">
        <v>17.979789687440078</v>
      </c>
      <c r="S88">
        <v>11.192738620835536</v>
      </c>
      <c r="T88">
        <v>0</v>
      </c>
      <c r="U88">
        <v>59.970361166773841</v>
      </c>
      <c r="V88">
        <v>8.7898185631262518</v>
      </c>
      <c r="W88">
        <v>19.676589368689445</v>
      </c>
      <c r="X88">
        <v>53.380130286897526</v>
      </c>
      <c r="Y88">
        <v>0</v>
      </c>
      <c r="Z88">
        <v>5.5300303286363626</v>
      </c>
      <c r="AA88">
        <v>5.9581468088607608</v>
      </c>
      <c r="AB88">
        <v>11.168425006601646</v>
      </c>
      <c r="AC88">
        <v>8.208063062431286</v>
      </c>
      <c r="AD88">
        <v>0</v>
      </c>
      <c r="AE88">
        <v>6.9878971800467662</v>
      </c>
      <c r="AF88">
        <v>5.9392732500000012</v>
      </c>
      <c r="AG88">
        <v>28.305919453600005</v>
      </c>
      <c r="AH88">
        <v>8.0314151999999996</v>
      </c>
      <c r="AI88">
        <v>0</v>
      </c>
      <c r="AJ88">
        <v>0</v>
      </c>
      <c r="AK88">
        <v>22.872212359810884</v>
      </c>
      <c r="AL88">
        <v>18.832319248020653</v>
      </c>
      <c r="AM88">
        <v>6.7010549161290314</v>
      </c>
      <c r="AN88">
        <v>0</v>
      </c>
      <c r="AO88">
        <v>0</v>
      </c>
      <c r="AP88">
        <v>0.86910443985086983</v>
      </c>
      <c r="AQ88">
        <v>16.106413069999999</v>
      </c>
      <c r="AR88">
        <v>14.981470399999994</v>
      </c>
      <c r="AS88">
        <v>13.119600287838241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836.70184120810086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269.37030229016091</v>
      </c>
      <c r="L89">
        <v>9.0999088809916397</v>
      </c>
      <c r="M89">
        <v>61.567227513227508</v>
      </c>
      <c r="N89">
        <v>50.094255278148012</v>
      </c>
      <c r="O89">
        <v>70.759502783584594</v>
      </c>
      <c r="P89">
        <v>26.580751947211894</v>
      </c>
      <c r="Q89">
        <v>4.6291198091872792</v>
      </c>
      <c r="R89">
        <v>17.979789687440078</v>
      </c>
      <c r="S89">
        <v>11.192738620835536</v>
      </c>
      <c r="T89">
        <v>0</v>
      </c>
      <c r="U89">
        <v>59.970361166773841</v>
      </c>
      <c r="V89">
        <v>8.7898185631262518</v>
      </c>
      <c r="W89">
        <v>19.676589368689445</v>
      </c>
      <c r="X89">
        <v>53.380130286897526</v>
      </c>
      <c r="Y89">
        <v>0</v>
      </c>
      <c r="Z89">
        <v>5.5300303286363626</v>
      </c>
      <c r="AA89">
        <v>5.9581468088607608</v>
      </c>
      <c r="AB89">
        <v>11.168425006601646</v>
      </c>
      <c r="AC89">
        <v>8.208063062431286</v>
      </c>
      <c r="AD89">
        <v>0</v>
      </c>
      <c r="AE89">
        <v>6.9878971800467662</v>
      </c>
      <c r="AF89">
        <v>5.9392732500000012</v>
      </c>
      <c r="AG89">
        <v>28.305919453600005</v>
      </c>
      <c r="AH89">
        <v>8.0314151999999996</v>
      </c>
      <c r="AI89">
        <v>0</v>
      </c>
      <c r="AJ89">
        <v>0</v>
      </c>
      <c r="AK89">
        <v>22.872212359810884</v>
      </c>
      <c r="AL89">
        <v>9.206911449999998</v>
      </c>
      <c r="AM89">
        <v>6.7010549161290314</v>
      </c>
      <c r="AN89">
        <v>0</v>
      </c>
      <c r="AO89">
        <v>0</v>
      </c>
      <c r="AP89">
        <v>0.86910443985086983</v>
      </c>
      <c r="AQ89">
        <v>16.106413069999999</v>
      </c>
      <c r="AR89">
        <v>14.981470399999994</v>
      </c>
      <c r="AS89">
        <v>13.119600287838241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827.0764334100802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269.37030229016091</v>
      </c>
      <c r="L90">
        <v>9.0999088809916397</v>
      </c>
      <c r="M90">
        <v>61.567227513227508</v>
      </c>
      <c r="N90">
        <v>50.094255278148012</v>
      </c>
      <c r="O90">
        <v>70.759502783584594</v>
      </c>
      <c r="P90">
        <v>26.580751947211894</v>
      </c>
      <c r="Q90">
        <v>4.6291198091872792</v>
      </c>
      <c r="R90">
        <v>17.979789687440078</v>
      </c>
      <c r="S90">
        <v>11.192738620835536</v>
      </c>
      <c r="T90">
        <v>0</v>
      </c>
      <c r="U90">
        <v>59.970361166773841</v>
      </c>
      <c r="V90">
        <v>8.7898185631262518</v>
      </c>
      <c r="W90">
        <v>19.676589368689445</v>
      </c>
      <c r="X90">
        <v>53.380130286897526</v>
      </c>
      <c r="Y90">
        <v>0</v>
      </c>
      <c r="Z90">
        <v>5.5300303286363626</v>
      </c>
      <c r="AA90">
        <v>0</v>
      </c>
      <c r="AB90">
        <v>11.168425006601646</v>
      </c>
      <c r="AC90">
        <v>8.208063062431286</v>
      </c>
      <c r="AD90">
        <v>0</v>
      </c>
      <c r="AE90">
        <v>6.9878971800467662</v>
      </c>
      <c r="AF90">
        <v>5.9392732500000012</v>
      </c>
      <c r="AG90">
        <v>28.305919453600005</v>
      </c>
      <c r="AH90">
        <v>8.0314151999999996</v>
      </c>
      <c r="AI90">
        <v>0</v>
      </c>
      <c r="AJ90">
        <v>0</v>
      </c>
      <c r="AK90">
        <v>22.872212359810884</v>
      </c>
      <c r="AL90">
        <v>9.206911449999998</v>
      </c>
      <c r="AM90">
        <v>6.7010549161290314</v>
      </c>
      <c r="AN90">
        <v>0</v>
      </c>
      <c r="AO90">
        <v>0</v>
      </c>
      <c r="AP90">
        <v>0.86910443985086983</v>
      </c>
      <c r="AQ90">
        <v>16.106413069999999</v>
      </c>
      <c r="AR90">
        <v>14.981470399999994</v>
      </c>
      <c r="AS90">
        <v>13.119600287838241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821.11828660121944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269.37030229016091</v>
      </c>
      <c r="L91">
        <v>9.0999088809916397</v>
      </c>
      <c r="M91">
        <v>61.567227513227508</v>
      </c>
      <c r="N91">
        <v>50.094255278148012</v>
      </c>
      <c r="O91">
        <v>70.759502783584594</v>
      </c>
      <c r="P91">
        <v>26.580751947211894</v>
      </c>
      <c r="Q91">
        <v>4.6291198091872792</v>
      </c>
      <c r="R91">
        <v>17.979789687440078</v>
      </c>
      <c r="S91">
        <v>11.192738620835536</v>
      </c>
      <c r="T91">
        <v>0</v>
      </c>
      <c r="U91">
        <v>59.970361166773841</v>
      </c>
      <c r="V91">
        <v>8.7898185631262518</v>
      </c>
      <c r="W91">
        <v>19.676589368689445</v>
      </c>
      <c r="X91">
        <v>53.380130286897526</v>
      </c>
      <c r="Y91">
        <v>0</v>
      </c>
      <c r="Z91">
        <v>5.5300303286363626</v>
      </c>
      <c r="AA91">
        <v>0</v>
      </c>
      <c r="AB91">
        <v>11.168425006601646</v>
      </c>
      <c r="AC91">
        <v>8.208063062431286</v>
      </c>
      <c r="AD91">
        <v>0</v>
      </c>
      <c r="AE91">
        <v>0</v>
      </c>
      <c r="AF91">
        <v>5.9392732500000012</v>
      </c>
      <c r="AG91">
        <v>28.305919453600005</v>
      </c>
      <c r="AH91">
        <v>0</v>
      </c>
      <c r="AI91">
        <v>0</v>
      </c>
      <c r="AJ91">
        <v>0</v>
      </c>
      <c r="AK91">
        <v>22.872212359810884</v>
      </c>
      <c r="AL91">
        <v>9.206911449999998</v>
      </c>
      <c r="AM91">
        <v>6.7010549161290314</v>
      </c>
      <c r="AN91">
        <v>0</v>
      </c>
      <c r="AO91">
        <v>0</v>
      </c>
      <c r="AP91">
        <v>0.86910443985086983</v>
      </c>
      <c r="AQ91">
        <v>8.0532068815873021</v>
      </c>
      <c r="AR91">
        <v>14.981470399999994</v>
      </c>
      <c r="AS91">
        <v>13.119600287838241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798.04576803276007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269.37030229016091</v>
      </c>
      <c r="L92">
        <v>9.0999088809916397</v>
      </c>
      <c r="M92">
        <v>61.567227513227508</v>
      </c>
      <c r="N92">
        <v>50.094255278148012</v>
      </c>
      <c r="O92">
        <v>70.759502783584594</v>
      </c>
      <c r="P92">
        <v>26.580751947211894</v>
      </c>
      <c r="Q92">
        <v>4.6291198091872792</v>
      </c>
      <c r="R92">
        <v>17.979789687440078</v>
      </c>
      <c r="S92">
        <v>11.192738620835536</v>
      </c>
      <c r="T92">
        <v>0</v>
      </c>
      <c r="U92">
        <v>59.970361166773841</v>
      </c>
      <c r="V92">
        <v>8.7898185631262518</v>
      </c>
      <c r="W92">
        <v>19.676589368689445</v>
      </c>
      <c r="X92">
        <v>53.380130286897526</v>
      </c>
      <c r="Y92">
        <v>0</v>
      </c>
      <c r="Z92">
        <v>5.5300303286363626</v>
      </c>
      <c r="AA92">
        <v>0</v>
      </c>
      <c r="AB92">
        <v>11.168425006601646</v>
      </c>
      <c r="AC92">
        <v>8.208063062431286</v>
      </c>
      <c r="AD92">
        <v>0</v>
      </c>
      <c r="AE92">
        <v>0</v>
      </c>
      <c r="AF92">
        <v>5.9392732500000012</v>
      </c>
      <c r="AG92">
        <v>28.305919453600005</v>
      </c>
      <c r="AH92">
        <v>0</v>
      </c>
      <c r="AI92">
        <v>0</v>
      </c>
      <c r="AJ92">
        <v>0</v>
      </c>
      <c r="AK92">
        <v>22.872212359810884</v>
      </c>
      <c r="AL92">
        <v>9.206911449999998</v>
      </c>
      <c r="AM92">
        <v>6.7010549161290314</v>
      </c>
      <c r="AN92">
        <v>0</v>
      </c>
      <c r="AO92">
        <v>0</v>
      </c>
      <c r="AP92">
        <v>0.86910443985086983</v>
      </c>
      <c r="AQ92">
        <v>8.0532068815873021</v>
      </c>
      <c r="AR92">
        <v>14.981470399999994</v>
      </c>
      <c r="AS92">
        <v>13.119600287838241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798.04576803276007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308.96192772287117</v>
      </c>
      <c r="L93">
        <v>9.0999088809916397</v>
      </c>
      <c r="M93">
        <v>61.567227513227508</v>
      </c>
      <c r="N93">
        <v>50.094255278148012</v>
      </c>
      <c r="O93">
        <v>70.759502783584594</v>
      </c>
      <c r="P93">
        <v>26.580751947211894</v>
      </c>
      <c r="Q93">
        <v>4.6291198091872792</v>
      </c>
      <c r="R93">
        <v>17.979789687440078</v>
      </c>
      <c r="S93">
        <v>11.192738620835536</v>
      </c>
      <c r="T93">
        <v>0</v>
      </c>
      <c r="U93">
        <v>59.970361166773841</v>
      </c>
      <c r="V93">
        <v>8.7898185631262518</v>
      </c>
      <c r="W93">
        <v>19.676589368689445</v>
      </c>
      <c r="X93">
        <v>53.380130286897526</v>
      </c>
      <c r="Y93">
        <v>0</v>
      </c>
      <c r="Z93">
        <v>5.5300303286363626</v>
      </c>
      <c r="AA93">
        <v>0</v>
      </c>
      <c r="AB93">
        <v>11.168425006601646</v>
      </c>
      <c r="AC93">
        <v>8.208063062431286</v>
      </c>
      <c r="AD93">
        <v>0</v>
      </c>
      <c r="AE93">
        <v>0</v>
      </c>
      <c r="AF93">
        <v>5.9392732500000012</v>
      </c>
      <c r="AG93">
        <v>28.305919453600005</v>
      </c>
      <c r="AH93">
        <v>0</v>
      </c>
      <c r="AI93">
        <v>0</v>
      </c>
      <c r="AJ93">
        <v>0</v>
      </c>
      <c r="AK93">
        <v>22.872212359810884</v>
      </c>
      <c r="AL93">
        <v>9.206911449999998</v>
      </c>
      <c r="AM93">
        <v>6.7010549161290314</v>
      </c>
      <c r="AN93">
        <v>0</v>
      </c>
      <c r="AO93">
        <v>0</v>
      </c>
      <c r="AP93">
        <v>0.86910443985086983</v>
      </c>
      <c r="AQ93">
        <v>8.0532068815873021</v>
      </c>
      <c r="AR93">
        <v>14.981470399999994</v>
      </c>
      <c r="AS93">
        <v>13.119600287838241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837.63739346547038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308.96192772287117</v>
      </c>
      <c r="L94">
        <v>9.0999088809916397</v>
      </c>
      <c r="M94">
        <v>61.567227513227508</v>
      </c>
      <c r="N94">
        <v>50.094255278148012</v>
      </c>
      <c r="O94">
        <v>70.759502783584594</v>
      </c>
      <c r="P94">
        <v>26.580751947211894</v>
      </c>
      <c r="Q94">
        <v>4.6291198091872792</v>
      </c>
      <c r="R94">
        <v>17.979789687440078</v>
      </c>
      <c r="S94">
        <v>11.192738620835536</v>
      </c>
      <c r="T94">
        <v>0</v>
      </c>
      <c r="U94">
        <v>59.970361166773841</v>
      </c>
      <c r="V94">
        <v>8.7898185631262518</v>
      </c>
      <c r="W94">
        <v>19.676589368689445</v>
      </c>
      <c r="X94">
        <v>53.380130286897526</v>
      </c>
      <c r="Y94">
        <v>0</v>
      </c>
      <c r="Z94">
        <v>5.5300303286363626</v>
      </c>
      <c r="AA94">
        <v>0</v>
      </c>
      <c r="AB94">
        <v>5.5389963917479346</v>
      </c>
      <c r="AC94">
        <v>4.1040317508245634</v>
      </c>
      <c r="AD94">
        <v>0</v>
      </c>
      <c r="AE94">
        <v>0</v>
      </c>
      <c r="AF94">
        <v>5.9392732500000012</v>
      </c>
      <c r="AG94">
        <v>28.305919453600005</v>
      </c>
      <c r="AH94">
        <v>0</v>
      </c>
      <c r="AI94">
        <v>0</v>
      </c>
      <c r="AJ94">
        <v>0</v>
      </c>
      <c r="AK94">
        <v>22.872212359810884</v>
      </c>
      <c r="AL94">
        <v>9.206911449999998</v>
      </c>
      <c r="AM94">
        <v>6.7010549161290314</v>
      </c>
      <c r="AN94">
        <v>0</v>
      </c>
      <c r="AO94">
        <v>0</v>
      </c>
      <c r="AP94">
        <v>0.86910443985086983</v>
      </c>
      <c r="AQ94">
        <v>0</v>
      </c>
      <c r="AR94">
        <v>14.981470399999994</v>
      </c>
      <c r="AS94">
        <v>13.119600287838241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819.85072665742257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308.96192772287117</v>
      </c>
      <c r="L95">
        <v>9.0999088809916397</v>
      </c>
      <c r="M95">
        <v>61.567227513227508</v>
      </c>
      <c r="N95">
        <v>50.094255278148012</v>
      </c>
      <c r="O95">
        <v>70.759502783584594</v>
      </c>
      <c r="P95">
        <v>26.580751947211894</v>
      </c>
      <c r="Q95">
        <v>4.6291198091872792</v>
      </c>
      <c r="R95">
        <v>17.979789687440078</v>
      </c>
      <c r="S95">
        <v>11.192738620835536</v>
      </c>
      <c r="T95">
        <v>0</v>
      </c>
      <c r="U95">
        <v>59.970361166773841</v>
      </c>
      <c r="V95">
        <v>8.7898185631262518</v>
      </c>
      <c r="W95">
        <v>19.676589368689445</v>
      </c>
      <c r="X95">
        <v>51.580447825114554</v>
      </c>
      <c r="Y95">
        <v>0</v>
      </c>
      <c r="Z95">
        <v>5.5300303286363626</v>
      </c>
      <c r="AA95">
        <v>0</v>
      </c>
      <c r="AB95">
        <v>5.5389963917479346</v>
      </c>
      <c r="AC95">
        <v>0</v>
      </c>
      <c r="AD95">
        <v>0</v>
      </c>
      <c r="AE95">
        <v>0</v>
      </c>
      <c r="AF95">
        <v>5.9392732500000012</v>
      </c>
      <c r="AG95">
        <v>28.305919453600005</v>
      </c>
      <c r="AH95">
        <v>9.4369129697993639</v>
      </c>
      <c r="AI95">
        <v>0</v>
      </c>
      <c r="AJ95">
        <v>0</v>
      </c>
      <c r="AK95">
        <v>22.872212359810884</v>
      </c>
      <c r="AL95">
        <v>9.206911449999998</v>
      </c>
      <c r="AM95">
        <v>6.7010549161290314</v>
      </c>
      <c r="AN95">
        <v>0</v>
      </c>
      <c r="AO95">
        <v>0</v>
      </c>
      <c r="AP95">
        <v>0.86910443985086983</v>
      </c>
      <c r="AQ95">
        <v>0</v>
      </c>
      <c r="AR95">
        <v>14.981470399999994</v>
      </c>
      <c r="AS95">
        <v>13.119600287838241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823.3839254146144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308.96192772287117</v>
      </c>
      <c r="L96">
        <v>9.0999088809916397</v>
      </c>
      <c r="M96">
        <v>61.567227513227508</v>
      </c>
      <c r="N96">
        <v>50.094255278148012</v>
      </c>
      <c r="O96">
        <v>70.759502783584594</v>
      </c>
      <c r="P96">
        <v>26.580751947211894</v>
      </c>
      <c r="Q96">
        <v>4.6291198091872792</v>
      </c>
      <c r="R96">
        <v>17.979789687440078</v>
      </c>
      <c r="S96">
        <v>11.192738620835536</v>
      </c>
      <c r="T96">
        <v>0</v>
      </c>
      <c r="U96">
        <v>59.970361166773841</v>
      </c>
      <c r="V96">
        <v>8.7898185631262518</v>
      </c>
      <c r="W96">
        <v>19.676589368689445</v>
      </c>
      <c r="X96">
        <v>53.377659868227525</v>
      </c>
      <c r="Y96">
        <v>0</v>
      </c>
      <c r="Z96">
        <v>5.5300303286363626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5.9392732500000012</v>
      </c>
      <c r="AG96">
        <v>28.305919453600005</v>
      </c>
      <c r="AH96">
        <v>9.4369129697993639</v>
      </c>
      <c r="AI96">
        <v>0</v>
      </c>
      <c r="AJ96">
        <v>0</v>
      </c>
      <c r="AK96">
        <v>22.872212359810884</v>
      </c>
      <c r="AL96">
        <v>9.206911449999998</v>
      </c>
      <c r="AM96">
        <v>6.7010549161290314</v>
      </c>
      <c r="AN96">
        <v>0</v>
      </c>
      <c r="AO96">
        <v>0</v>
      </c>
      <c r="AP96">
        <v>0.86910443985086983</v>
      </c>
      <c r="AQ96">
        <v>0</v>
      </c>
      <c r="AR96">
        <v>14.981470399999994</v>
      </c>
      <c r="AS96">
        <v>13.119600287838241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819.64214106597944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308.96192772287117</v>
      </c>
      <c r="L97">
        <v>9.0999088809916397</v>
      </c>
      <c r="M97">
        <v>61.567227513227508</v>
      </c>
      <c r="N97">
        <v>50.094255278148012</v>
      </c>
      <c r="O97">
        <v>70.759502783584594</v>
      </c>
      <c r="P97">
        <v>26.580751947211894</v>
      </c>
      <c r="Q97">
        <v>4.6291198091872792</v>
      </c>
      <c r="R97">
        <v>17.979789687440078</v>
      </c>
      <c r="S97">
        <v>11.192738620835536</v>
      </c>
      <c r="T97">
        <v>0</v>
      </c>
      <c r="U97">
        <v>59.970361166773841</v>
      </c>
      <c r="V97">
        <v>8.7898185631262518</v>
      </c>
      <c r="W97">
        <v>19.676589368689445</v>
      </c>
      <c r="X97">
        <v>53.377659868227525</v>
      </c>
      <c r="Y97">
        <v>0</v>
      </c>
      <c r="Z97">
        <v>5.5300303286363626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5.9392732500000012</v>
      </c>
      <c r="AG97">
        <v>28.305919453600005</v>
      </c>
      <c r="AH97">
        <v>9.4369129697993639</v>
      </c>
      <c r="AI97">
        <v>0</v>
      </c>
      <c r="AJ97">
        <v>0</v>
      </c>
      <c r="AK97">
        <v>22.872212359810884</v>
      </c>
      <c r="AL97">
        <v>9.206911449999998</v>
      </c>
      <c r="AM97">
        <v>6.7010549161290314</v>
      </c>
      <c r="AN97">
        <v>0</v>
      </c>
      <c r="AO97">
        <v>0</v>
      </c>
      <c r="AP97">
        <v>0.38023321988400988</v>
      </c>
      <c r="AQ97">
        <v>0</v>
      </c>
      <c r="AR97">
        <v>14.981470399999994</v>
      </c>
      <c r="AS97">
        <v>13.119600287838241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819.15326984601256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308.96192772287117</v>
      </c>
      <c r="L98">
        <v>9.0999088809916397</v>
      </c>
      <c r="M98">
        <v>61.567227513227508</v>
      </c>
      <c r="N98">
        <v>50.094255278148012</v>
      </c>
      <c r="O98">
        <v>70.759502783584594</v>
      </c>
      <c r="P98">
        <v>26.580751947211894</v>
      </c>
      <c r="Q98">
        <v>4.6291198091872792</v>
      </c>
      <c r="R98">
        <v>17.979789687440078</v>
      </c>
      <c r="S98">
        <v>11.192738620835536</v>
      </c>
      <c r="T98">
        <v>0</v>
      </c>
      <c r="U98">
        <v>59.970361166773841</v>
      </c>
      <c r="V98">
        <v>8.7898185631262518</v>
      </c>
      <c r="W98">
        <v>19.676589368689445</v>
      </c>
      <c r="X98">
        <v>53.377659868227525</v>
      </c>
      <c r="Y98">
        <v>0</v>
      </c>
      <c r="Z98">
        <v>5.5300303286363626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5.9392732500000012</v>
      </c>
      <c r="AG98">
        <v>28.305919453600005</v>
      </c>
      <c r="AH98">
        <v>9.4369129697993639</v>
      </c>
      <c r="AI98">
        <v>0</v>
      </c>
      <c r="AJ98">
        <v>0</v>
      </c>
      <c r="AK98">
        <v>22.872212359810884</v>
      </c>
      <c r="AL98">
        <v>9.206911449999998</v>
      </c>
      <c r="AM98">
        <v>6.7010549161290314</v>
      </c>
      <c r="AN98">
        <v>0</v>
      </c>
      <c r="AO98">
        <v>0</v>
      </c>
      <c r="AP98">
        <v>0.38023321988400988</v>
      </c>
      <c r="AQ98">
        <v>0</v>
      </c>
      <c r="AR98">
        <v>14.981470399999994</v>
      </c>
      <c r="AS98">
        <v>13.119600287838241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819.15326984601256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6.6694223081609199</v>
      </c>
      <c r="L99">
        <f t="shared" si="2"/>
        <v>0.17913130219559012</v>
      </c>
      <c r="M99">
        <f t="shared" si="2"/>
        <v>1.3738256593159415</v>
      </c>
      <c r="N99">
        <f t="shared" si="2"/>
        <v>1.1460622496524657</v>
      </c>
      <c r="O99">
        <f t="shared" si="2"/>
        <v>1.6267924636243725</v>
      </c>
      <c r="P99">
        <f t="shared" si="2"/>
        <v>0.62008537628082583</v>
      </c>
      <c r="Q99">
        <f t="shared" si="2"/>
        <v>8.7938983438842822E-2</v>
      </c>
      <c r="R99">
        <f t="shared" si="2"/>
        <v>0.36963142489518064</v>
      </c>
      <c r="S99">
        <f t="shared" si="2"/>
        <v>0.21554702877359752</v>
      </c>
      <c r="T99">
        <f t="shared" si="2"/>
        <v>0</v>
      </c>
      <c r="U99">
        <f t="shared" si="2"/>
        <v>1.43928866800257</v>
      </c>
      <c r="V99">
        <f t="shared" si="2"/>
        <v>0.19203389480116501</v>
      </c>
      <c r="W99">
        <f t="shared" si="2"/>
        <v>0.4374113435339092</v>
      </c>
      <c r="X99">
        <f t="shared" si="2"/>
        <v>1.3258695757081991</v>
      </c>
      <c r="Y99">
        <f t="shared" si="2"/>
        <v>0</v>
      </c>
      <c r="Z99">
        <f t="shared" si="2"/>
        <v>0.11728832160143192</v>
      </c>
      <c r="AA99">
        <f t="shared" si="2"/>
        <v>0.16751383019588609</v>
      </c>
      <c r="AB99">
        <f t="shared" si="2"/>
        <v>0.15109307932756927</v>
      </c>
      <c r="AC99">
        <f t="shared" si="2"/>
        <v>9.849675751780658E-2</v>
      </c>
      <c r="AD99">
        <f t="shared" si="2"/>
        <v>5.7095541997426211E-2</v>
      </c>
      <c r="AE99">
        <f t="shared" si="2"/>
        <v>0.1502397872847818</v>
      </c>
      <c r="AF99">
        <f t="shared" si="2"/>
        <v>0.19962557312499998</v>
      </c>
      <c r="AG99">
        <f t="shared" si="2"/>
        <v>0.6793420668863992</v>
      </c>
      <c r="AH99">
        <f t="shared" si="2"/>
        <v>0.31924875474899689</v>
      </c>
      <c r="AI99">
        <f t="shared" si="2"/>
        <v>0</v>
      </c>
      <c r="AJ99">
        <f t="shared" si="2"/>
        <v>0</v>
      </c>
      <c r="AK99">
        <f t="shared" si="2"/>
        <v>0.54893309663546108</v>
      </c>
      <c r="AL99">
        <f t="shared" si="2"/>
        <v>0.55769192582917404</v>
      </c>
      <c r="AM99">
        <f t="shared" si="2"/>
        <v>0.16082531798709648</v>
      </c>
      <c r="AN99">
        <f t="shared" si="2"/>
        <v>0</v>
      </c>
      <c r="AO99">
        <f t="shared" si="2"/>
        <v>0</v>
      </c>
      <c r="AP99">
        <f t="shared" si="2"/>
        <v>1.4720455818641256E-2</v>
      </c>
      <c r="AQ99">
        <f t="shared" si="2"/>
        <v>0.31608835641210309</v>
      </c>
      <c r="AR99">
        <f t="shared" si="2"/>
        <v>0.36300805035625028</v>
      </c>
      <c r="AS99">
        <f t="shared" si="2"/>
        <v>0.31692390991703839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19.901175104024642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86.000441818181812</v>
      </c>
      <c r="L3">
        <v>39.560562103846735</v>
      </c>
      <c r="M3">
        <v>0</v>
      </c>
      <c r="N3">
        <v>28.962460228691683</v>
      </c>
      <c r="O3">
        <v>48.639658216415413</v>
      </c>
      <c r="P3">
        <v>66.661885808921923</v>
      </c>
      <c r="Q3">
        <v>1.9317973865030678</v>
      </c>
      <c r="R3">
        <v>10.396860693698093</v>
      </c>
      <c r="S3">
        <v>3.8609446895822317</v>
      </c>
      <c r="T3">
        <v>0</v>
      </c>
      <c r="U3">
        <v>319.54192441605659</v>
      </c>
      <c r="V3">
        <v>5.0912248050974513</v>
      </c>
      <c r="W3">
        <v>11.377031701852266</v>
      </c>
      <c r="X3">
        <v>36.179069272484725</v>
      </c>
      <c r="Y3">
        <v>0</v>
      </c>
      <c r="Z3">
        <v>3.1982829099999996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13.225177688494879</v>
      </c>
      <c r="AL3">
        <v>6.2682191000000014</v>
      </c>
      <c r="AM3">
        <v>3.8759432774193554</v>
      </c>
      <c r="AN3">
        <v>0</v>
      </c>
      <c r="AO3">
        <v>0</v>
      </c>
      <c r="AP3">
        <v>1.382022932973654</v>
      </c>
      <c r="AQ3">
        <v>0</v>
      </c>
      <c r="AR3">
        <v>8.5278752999999998</v>
      </c>
      <c r="AS3">
        <v>7.9838547919268512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702.66523714214691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113.11093977993286</v>
      </c>
      <c r="L4">
        <v>22.810656270679285</v>
      </c>
      <c r="M4">
        <v>0</v>
      </c>
      <c r="N4">
        <v>28.962460228691683</v>
      </c>
      <c r="O4">
        <v>48.639658216415413</v>
      </c>
      <c r="P4">
        <v>66.661885808921923</v>
      </c>
      <c r="Q4">
        <v>1.9296330954063603</v>
      </c>
      <c r="R4">
        <v>10.396860693698093</v>
      </c>
      <c r="S4">
        <v>3.8609446895822317</v>
      </c>
      <c r="T4">
        <v>0</v>
      </c>
      <c r="U4">
        <v>319.54192441605659</v>
      </c>
      <c r="V4">
        <v>5.0912248050974513</v>
      </c>
      <c r="W4">
        <v>11.377031701852266</v>
      </c>
      <c r="X4">
        <v>36.179069272484725</v>
      </c>
      <c r="Y4">
        <v>0</v>
      </c>
      <c r="Z4">
        <v>3.1982829099999996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13.225177688494879</v>
      </c>
      <c r="AL4">
        <v>6.2682191000000014</v>
      </c>
      <c r="AM4">
        <v>3.8759432774193554</v>
      </c>
      <c r="AN4">
        <v>0</v>
      </c>
      <c r="AO4">
        <v>0</v>
      </c>
      <c r="AP4">
        <v>1.382022932973654</v>
      </c>
      <c r="AQ4">
        <v>0</v>
      </c>
      <c r="AR4">
        <v>8.5278752999999998</v>
      </c>
      <c r="AS4">
        <v>7.9838547919268512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713.02366497963362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97.251411736181453</v>
      </c>
      <c r="L5">
        <v>22.810656270679285</v>
      </c>
      <c r="M5">
        <v>0</v>
      </c>
      <c r="N5">
        <v>28.962460228691683</v>
      </c>
      <c r="O5">
        <v>48.639658216415413</v>
      </c>
      <c r="P5">
        <v>66.661885808921923</v>
      </c>
      <c r="Q5">
        <v>1.9296330954063603</v>
      </c>
      <c r="R5">
        <v>5.7892040941370775</v>
      </c>
      <c r="S5">
        <v>3.8609446895822317</v>
      </c>
      <c r="T5">
        <v>0</v>
      </c>
      <c r="U5">
        <v>319.54192441605659</v>
      </c>
      <c r="V5">
        <v>2.8996049298934379</v>
      </c>
      <c r="W5">
        <v>11.377031701852266</v>
      </c>
      <c r="X5">
        <v>36.179069272484725</v>
      </c>
      <c r="Y5">
        <v>0</v>
      </c>
      <c r="Z5">
        <v>3.1982829099999996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13.225177688494879</v>
      </c>
      <c r="AL5">
        <v>6.2682191000000014</v>
      </c>
      <c r="AM5">
        <v>3.8759432774193554</v>
      </c>
      <c r="AN5">
        <v>0</v>
      </c>
      <c r="AO5">
        <v>0</v>
      </c>
      <c r="AP5">
        <v>1.382022932973654</v>
      </c>
      <c r="AQ5">
        <v>0</v>
      </c>
      <c r="AR5">
        <v>8.5278752999999998</v>
      </c>
      <c r="AS5">
        <v>7.9838547919268512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690.36486046111736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86.896871590374133</v>
      </c>
      <c r="L6">
        <v>24.36</v>
      </c>
      <c r="M6">
        <v>0</v>
      </c>
      <c r="N6">
        <v>28.962460228691683</v>
      </c>
      <c r="O6">
        <v>48.639658216415413</v>
      </c>
      <c r="P6">
        <v>66.661885808921923</v>
      </c>
      <c r="Q6">
        <v>1.9718722519083971</v>
      </c>
      <c r="R6">
        <v>5.7892040941370775</v>
      </c>
      <c r="S6">
        <v>3.9412718985915496</v>
      </c>
      <c r="T6">
        <v>0</v>
      </c>
      <c r="U6">
        <v>319.54192441605659</v>
      </c>
      <c r="V6">
        <v>2.8996049298934379</v>
      </c>
      <c r="W6">
        <v>11.377031701852266</v>
      </c>
      <c r="X6">
        <v>36.179069272484725</v>
      </c>
      <c r="Y6">
        <v>0</v>
      </c>
      <c r="Z6">
        <v>3.1982829099999996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13.225177688494879</v>
      </c>
      <c r="AL6">
        <v>6.2682191000000014</v>
      </c>
      <c r="AM6">
        <v>3.8759432774193554</v>
      </c>
      <c r="AN6">
        <v>0</v>
      </c>
      <c r="AO6">
        <v>0</v>
      </c>
      <c r="AP6">
        <v>1.382022932973654</v>
      </c>
      <c r="AQ6">
        <v>0</v>
      </c>
      <c r="AR6">
        <v>10.016869399999999</v>
      </c>
      <c r="AS6">
        <v>7.9838547919268512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683.171224510142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86.896871590374133</v>
      </c>
      <c r="L7">
        <v>24.36</v>
      </c>
      <c r="M7">
        <v>0</v>
      </c>
      <c r="N7">
        <v>28.962460228691683</v>
      </c>
      <c r="O7">
        <v>48.639658216415413</v>
      </c>
      <c r="P7">
        <v>66.661885808921923</v>
      </c>
      <c r="Q7">
        <v>1.9301728582554518</v>
      </c>
      <c r="R7">
        <v>5.7892040941370775</v>
      </c>
      <c r="S7">
        <v>3.8897391868758913</v>
      </c>
      <c r="T7">
        <v>0</v>
      </c>
      <c r="U7">
        <v>319.54192441605659</v>
      </c>
      <c r="V7">
        <v>2.8996049298934379</v>
      </c>
      <c r="W7">
        <v>11.377031701852266</v>
      </c>
      <c r="X7">
        <v>36.179069272484725</v>
      </c>
      <c r="Y7">
        <v>0</v>
      </c>
      <c r="Z7">
        <v>3.1982829099999996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13.225177688494879</v>
      </c>
      <c r="AL7">
        <v>6.2682191000000014</v>
      </c>
      <c r="AM7">
        <v>3.8759432774193554</v>
      </c>
      <c r="AN7">
        <v>0</v>
      </c>
      <c r="AO7">
        <v>0</v>
      </c>
      <c r="AP7">
        <v>1.382022932973654</v>
      </c>
      <c r="AQ7">
        <v>0</v>
      </c>
      <c r="AR7">
        <v>10.016869399999999</v>
      </c>
      <c r="AS7">
        <v>7.9838547919268512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683.07799240477345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86.896871590374133</v>
      </c>
      <c r="L8">
        <v>24.36</v>
      </c>
      <c r="M8">
        <v>0</v>
      </c>
      <c r="N8">
        <v>28.962460228691683</v>
      </c>
      <c r="O8">
        <v>48.639658216415413</v>
      </c>
      <c r="P8">
        <v>66.661885808921923</v>
      </c>
      <c r="Q8">
        <v>1.9301728582554518</v>
      </c>
      <c r="R8">
        <v>5.7898684763578281</v>
      </c>
      <c r="S8">
        <v>3.8897391868758913</v>
      </c>
      <c r="T8">
        <v>0</v>
      </c>
      <c r="U8">
        <v>319.54192441605659</v>
      </c>
      <c r="V8">
        <v>2.8987062302947226</v>
      </c>
      <c r="W8">
        <v>11.377031701852266</v>
      </c>
      <c r="X8">
        <v>36.179069272484725</v>
      </c>
      <c r="Y8">
        <v>0</v>
      </c>
      <c r="Z8">
        <v>1.5991413279999998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13.225177688494879</v>
      </c>
      <c r="AL8">
        <v>6.2682191000000014</v>
      </c>
      <c r="AM8">
        <v>3.8759432774193554</v>
      </c>
      <c r="AN8">
        <v>0</v>
      </c>
      <c r="AO8">
        <v>0</v>
      </c>
      <c r="AP8">
        <v>1.382022932973654</v>
      </c>
      <c r="AQ8">
        <v>0</v>
      </c>
      <c r="AR8">
        <v>8.3925122000000005</v>
      </c>
      <c r="AS8">
        <v>7.9838547919268512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679.85425930539543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86.896871590374133</v>
      </c>
      <c r="L9">
        <v>24.36</v>
      </c>
      <c r="M9">
        <v>0</v>
      </c>
      <c r="N9">
        <v>28.962460228691683</v>
      </c>
      <c r="O9">
        <v>48.639658216415413</v>
      </c>
      <c r="P9">
        <v>66.661885808921923</v>
      </c>
      <c r="Q9">
        <v>1.9301728582554518</v>
      </c>
      <c r="R9">
        <v>5.7898684763578281</v>
      </c>
      <c r="S9">
        <v>3.8897391868758913</v>
      </c>
      <c r="T9">
        <v>0</v>
      </c>
      <c r="U9">
        <v>319.54192441605659</v>
      </c>
      <c r="V9">
        <v>2.8987062302947226</v>
      </c>
      <c r="W9">
        <v>11.377031701852266</v>
      </c>
      <c r="X9">
        <v>36.179069272484725</v>
      </c>
      <c r="Y9">
        <v>0</v>
      </c>
      <c r="Z9">
        <v>1.5991413279999998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13.225177688494879</v>
      </c>
      <c r="AL9">
        <v>6.2682191000000014</v>
      </c>
      <c r="AM9">
        <v>3.8759432774193554</v>
      </c>
      <c r="AN9">
        <v>0</v>
      </c>
      <c r="AO9">
        <v>0</v>
      </c>
      <c r="AP9">
        <v>6.2819201139022382E-2</v>
      </c>
      <c r="AQ9">
        <v>0</v>
      </c>
      <c r="AR9">
        <v>8.3925122000000005</v>
      </c>
      <c r="AS9">
        <v>7.9838547919268512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678.53505557356084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86.896871590374133</v>
      </c>
      <c r="L10">
        <v>24.36</v>
      </c>
      <c r="M10">
        <v>0</v>
      </c>
      <c r="N10">
        <v>28.962460228691683</v>
      </c>
      <c r="O10">
        <v>48.639658216415413</v>
      </c>
      <c r="P10">
        <v>66.661885808921923</v>
      </c>
      <c r="Q10">
        <v>1.9301728582554518</v>
      </c>
      <c r="R10">
        <v>5.7898684763578281</v>
      </c>
      <c r="S10">
        <v>3.8897391868758913</v>
      </c>
      <c r="T10">
        <v>0</v>
      </c>
      <c r="U10">
        <v>319.54192441605659</v>
      </c>
      <c r="V10">
        <v>2.8987062302947226</v>
      </c>
      <c r="W10">
        <v>11.377031701852266</v>
      </c>
      <c r="X10">
        <v>36.179069272484725</v>
      </c>
      <c r="Y10">
        <v>0</v>
      </c>
      <c r="Z10">
        <v>1.5991413279999998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13.225177688494879</v>
      </c>
      <c r="AL10">
        <v>6.2682191000000014</v>
      </c>
      <c r="AM10">
        <v>3.8759432774193554</v>
      </c>
      <c r="AN10">
        <v>0</v>
      </c>
      <c r="AO10">
        <v>0</v>
      </c>
      <c r="AP10">
        <v>6.2819201139022382E-2</v>
      </c>
      <c r="AQ10">
        <v>0</v>
      </c>
      <c r="AR10">
        <v>8.3925122000000005</v>
      </c>
      <c r="AS10">
        <v>7.9838547919268512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678.53505557356084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86.896871590374133</v>
      </c>
      <c r="L11">
        <v>24.36</v>
      </c>
      <c r="M11">
        <v>0</v>
      </c>
      <c r="N11">
        <v>28.962460228691683</v>
      </c>
      <c r="O11">
        <v>48.639658216415413</v>
      </c>
      <c r="P11">
        <v>66.661885808921923</v>
      </c>
      <c r="Q11">
        <v>1.9301728582554518</v>
      </c>
      <c r="R11">
        <v>5.7898684763578281</v>
      </c>
      <c r="S11">
        <v>3.8897391868758913</v>
      </c>
      <c r="T11">
        <v>0</v>
      </c>
      <c r="U11">
        <v>319.54192441605659</v>
      </c>
      <c r="V11">
        <v>2.8987062302947226</v>
      </c>
      <c r="W11">
        <v>11.377031701852266</v>
      </c>
      <c r="X11">
        <v>36.179069272484725</v>
      </c>
      <c r="Y11">
        <v>0</v>
      </c>
      <c r="Z11">
        <v>3.1982829099999996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13.225177688494879</v>
      </c>
      <c r="AL11">
        <v>6.2682191000000014</v>
      </c>
      <c r="AM11">
        <v>3.8759432774193554</v>
      </c>
      <c r="AN11">
        <v>0</v>
      </c>
      <c r="AO11">
        <v>0</v>
      </c>
      <c r="AP11">
        <v>6.2819201139022382E-2</v>
      </c>
      <c r="AQ11">
        <v>0</v>
      </c>
      <c r="AR11">
        <v>8.3925122000000005</v>
      </c>
      <c r="AS11">
        <v>7.9838547919268512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680.13419715556086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86.896871590374133</v>
      </c>
      <c r="L12">
        <v>24.36</v>
      </c>
      <c r="M12">
        <v>0</v>
      </c>
      <c r="N12">
        <v>28.962460228691683</v>
      </c>
      <c r="O12">
        <v>48.639658216415413</v>
      </c>
      <c r="P12">
        <v>66.661885808921923</v>
      </c>
      <c r="Q12">
        <v>1.9301728582554518</v>
      </c>
      <c r="R12">
        <v>5.7898684763578281</v>
      </c>
      <c r="S12">
        <v>3.8897391868758913</v>
      </c>
      <c r="T12">
        <v>0</v>
      </c>
      <c r="U12">
        <v>319.54192441605659</v>
      </c>
      <c r="V12">
        <v>2.8987062302947226</v>
      </c>
      <c r="W12">
        <v>11.377031701852266</v>
      </c>
      <c r="X12">
        <v>36.179069272484725</v>
      </c>
      <c r="Y12">
        <v>0</v>
      </c>
      <c r="Z12">
        <v>3.1982829099999996</v>
      </c>
      <c r="AA12">
        <v>0</v>
      </c>
      <c r="AB12">
        <v>0</v>
      </c>
      <c r="AC12">
        <v>2.3730446419035647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13.225177688494879</v>
      </c>
      <c r="AL12">
        <v>6.2682191000000014</v>
      </c>
      <c r="AM12">
        <v>3.8759432774193554</v>
      </c>
      <c r="AN12">
        <v>0</v>
      </c>
      <c r="AO12">
        <v>0</v>
      </c>
      <c r="AP12">
        <v>6.2819201139022382E-2</v>
      </c>
      <c r="AQ12">
        <v>0</v>
      </c>
      <c r="AR12">
        <v>8.3925122000000005</v>
      </c>
      <c r="AS12">
        <v>7.9838547919268512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682.50724179746442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86.896871590374133</v>
      </c>
      <c r="L13">
        <v>24.36</v>
      </c>
      <c r="M13">
        <v>0</v>
      </c>
      <c r="N13">
        <v>28.962460228691683</v>
      </c>
      <c r="O13">
        <v>48.639658216415413</v>
      </c>
      <c r="P13">
        <v>66.661885808921923</v>
      </c>
      <c r="Q13">
        <v>1.9301728582554518</v>
      </c>
      <c r="R13">
        <v>5.7898684763578281</v>
      </c>
      <c r="S13">
        <v>3.8897391868758913</v>
      </c>
      <c r="T13">
        <v>0</v>
      </c>
      <c r="U13">
        <v>319.54192441605659</v>
      </c>
      <c r="V13">
        <v>2.8987062302947226</v>
      </c>
      <c r="W13">
        <v>11.377031701852266</v>
      </c>
      <c r="X13">
        <v>36.179069272484725</v>
      </c>
      <c r="Y13">
        <v>0</v>
      </c>
      <c r="Z13">
        <v>3.1982829099999996</v>
      </c>
      <c r="AA13">
        <v>0</v>
      </c>
      <c r="AB13">
        <v>0.81729581350337599</v>
      </c>
      <c r="AC13">
        <v>4.7460890298413689</v>
      </c>
      <c r="AD13">
        <v>0</v>
      </c>
      <c r="AE13">
        <v>4.041447543881528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13.225177688494879</v>
      </c>
      <c r="AL13">
        <v>6.2682191000000014</v>
      </c>
      <c r="AM13">
        <v>3.8759432774193554</v>
      </c>
      <c r="AN13">
        <v>0</v>
      </c>
      <c r="AO13">
        <v>0</v>
      </c>
      <c r="AP13">
        <v>6.2819201139022382E-2</v>
      </c>
      <c r="AQ13">
        <v>0</v>
      </c>
      <c r="AR13">
        <v>10.016869399999999</v>
      </c>
      <c r="AS13">
        <v>7.9838547919268512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691.36338674278716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86.896871590374133</v>
      </c>
      <c r="L14">
        <v>24.36</v>
      </c>
      <c r="M14">
        <v>0</v>
      </c>
      <c r="N14">
        <v>28.962460228691683</v>
      </c>
      <c r="O14">
        <v>48.639658216415413</v>
      </c>
      <c r="P14">
        <v>66.661885808921923</v>
      </c>
      <c r="Q14">
        <v>1.9301728582554518</v>
      </c>
      <c r="R14">
        <v>5.7898684763578281</v>
      </c>
      <c r="S14">
        <v>3.8897391868758913</v>
      </c>
      <c r="T14">
        <v>0</v>
      </c>
      <c r="U14">
        <v>319.54192441605659</v>
      </c>
      <c r="V14">
        <v>2.8987062302947226</v>
      </c>
      <c r="W14">
        <v>11.377031701852266</v>
      </c>
      <c r="X14">
        <v>36.179069272484725</v>
      </c>
      <c r="Y14">
        <v>0</v>
      </c>
      <c r="Z14">
        <v>3.1982829099999996</v>
      </c>
      <c r="AA14">
        <v>0</v>
      </c>
      <c r="AB14">
        <v>3.2299529005251317</v>
      </c>
      <c r="AC14">
        <v>4.7460890298413689</v>
      </c>
      <c r="AD14">
        <v>0</v>
      </c>
      <c r="AE14">
        <v>4.041447543881528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13.225177688494879</v>
      </c>
      <c r="AL14">
        <v>6.2682191000000014</v>
      </c>
      <c r="AM14">
        <v>3.8759432774193554</v>
      </c>
      <c r="AN14">
        <v>0</v>
      </c>
      <c r="AO14">
        <v>0</v>
      </c>
      <c r="AP14">
        <v>6.2819201139022382E-2</v>
      </c>
      <c r="AQ14">
        <v>0</v>
      </c>
      <c r="AR14">
        <v>10.016869399999999</v>
      </c>
      <c r="AS14">
        <v>7.9838547919268512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693.77604382980894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86.896871590374133</v>
      </c>
      <c r="L15">
        <v>24.36</v>
      </c>
      <c r="M15">
        <v>0</v>
      </c>
      <c r="N15">
        <v>28.962460228691683</v>
      </c>
      <c r="O15">
        <v>48.639658216415413</v>
      </c>
      <c r="P15">
        <v>66.661885808921923</v>
      </c>
      <c r="Q15">
        <v>1.9301728582554518</v>
      </c>
      <c r="R15">
        <v>5.78955356314433</v>
      </c>
      <c r="S15">
        <v>3.8897391868758913</v>
      </c>
      <c r="T15">
        <v>0</v>
      </c>
      <c r="U15">
        <v>319.54192441605659</v>
      </c>
      <c r="V15">
        <v>2.8987062302947226</v>
      </c>
      <c r="W15">
        <v>11.377031701852266</v>
      </c>
      <c r="X15">
        <v>36.179069272484725</v>
      </c>
      <c r="Y15">
        <v>0</v>
      </c>
      <c r="Z15">
        <v>3.1982829099999996</v>
      </c>
      <c r="AA15">
        <v>0</v>
      </c>
      <c r="AB15">
        <v>3.2299529005251317</v>
      </c>
      <c r="AC15">
        <v>4.7460890298413689</v>
      </c>
      <c r="AD15">
        <v>0</v>
      </c>
      <c r="AE15">
        <v>4.041447543881528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13.225177688494879</v>
      </c>
      <c r="AL15">
        <v>19.462820201376939</v>
      </c>
      <c r="AM15">
        <v>3.8759432774193554</v>
      </c>
      <c r="AN15">
        <v>0</v>
      </c>
      <c r="AO15">
        <v>0</v>
      </c>
      <c r="AP15">
        <v>6.2819201139022382E-2</v>
      </c>
      <c r="AQ15">
        <v>0</v>
      </c>
      <c r="AR15">
        <v>8.3925122000000005</v>
      </c>
      <c r="AS15">
        <v>7.5879611008028549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704.95007912684844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86.896871590374133</v>
      </c>
      <c r="L16">
        <v>24.36</v>
      </c>
      <c r="M16">
        <v>0</v>
      </c>
      <c r="N16">
        <v>28.962460228691683</v>
      </c>
      <c r="O16">
        <v>48.639658216415413</v>
      </c>
      <c r="P16">
        <v>66.661885808921923</v>
      </c>
      <c r="Q16">
        <v>1.9301728582554518</v>
      </c>
      <c r="R16">
        <v>5.78955356314433</v>
      </c>
      <c r="S16">
        <v>3.8897391868758913</v>
      </c>
      <c r="T16">
        <v>0</v>
      </c>
      <c r="U16">
        <v>319.54192441605659</v>
      </c>
      <c r="V16">
        <v>2.8987062302947226</v>
      </c>
      <c r="W16">
        <v>11.377031701852266</v>
      </c>
      <c r="X16">
        <v>36.179069272484725</v>
      </c>
      <c r="Y16">
        <v>0</v>
      </c>
      <c r="Z16">
        <v>3.1982829099999996</v>
      </c>
      <c r="AA16">
        <v>0</v>
      </c>
      <c r="AB16">
        <v>6.4599055470367599</v>
      </c>
      <c r="AC16">
        <v>4.7460890298413689</v>
      </c>
      <c r="AD16">
        <v>0</v>
      </c>
      <c r="AE16">
        <v>4.041447543881528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13.225177688494879</v>
      </c>
      <c r="AL16">
        <v>19.462820201376939</v>
      </c>
      <c r="AM16">
        <v>3.8759432774193554</v>
      </c>
      <c r="AN16">
        <v>0</v>
      </c>
      <c r="AO16">
        <v>0</v>
      </c>
      <c r="AP16">
        <v>6.2819201139022382E-2</v>
      </c>
      <c r="AQ16">
        <v>0</v>
      </c>
      <c r="AR16">
        <v>8.3925122000000005</v>
      </c>
      <c r="AS16">
        <v>7.5879611008028549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708.18003177336004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86.896871590374133</v>
      </c>
      <c r="L17">
        <v>24.36</v>
      </c>
      <c r="M17">
        <v>0</v>
      </c>
      <c r="N17">
        <v>28.962460228691683</v>
      </c>
      <c r="O17">
        <v>48.639658216415413</v>
      </c>
      <c r="P17">
        <v>66.661885808921923</v>
      </c>
      <c r="Q17">
        <v>1.9301728582554518</v>
      </c>
      <c r="R17">
        <v>5.78955356314433</v>
      </c>
      <c r="S17">
        <v>3.8897391868758913</v>
      </c>
      <c r="T17">
        <v>0</v>
      </c>
      <c r="U17">
        <v>319.54192441605659</v>
      </c>
      <c r="V17">
        <v>2.8987062302947226</v>
      </c>
      <c r="W17">
        <v>11.377031701852266</v>
      </c>
      <c r="X17">
        <v>36.179069272484725</v>
      </c>
      <c r="Y17">
        <v>0</v>
      </c>
      <c r="Z17">
        <v>3.1982829099999996</v>
      </c>
      <c r="AA17">
        <v>0</v>
      </c>
      <c r="AB17">
        <v>6.4599055470367599</v>
      </c>
      <c r="AC17">
        <v>4.7460890298413689</v>
      </c>
      <c r="AD17">
        <v>0</v>
      </c>
      <c r="AE17">
        <v>4.041447543881528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13.225177688494879</v>
      </c>
      <c r="AL17">
        <v>19.462820201376939</v>
      </c>
      <c r="AM17">
        <v>3.8759432774193554</v>
      </c>
      <c r="AN17">
        <v>0</v>
      </c>
      <c r="AO17">
        <v>0</v>
      </c>
      <c r="AP17">
        <v>6.2819201139022382E-2</v>
      </c>
      <c r="AQ17">
        <v>0</v>
      </c>
      <c r="AR17">
        <v>8.3925122000000005</v>
      </c>
      <c r="AS17">
        <v>7.5879611008028549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708.18003177336004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86.896871590374133</v>
      </c>
      <c r="L18">
        <v>24.36</v>
      </c>
      <c r="M18">
        <v>0</v>
      </c>
      <c r="N18">
        <v>28.962460228691683</v>
      </c>
      <c r="O18">
        <v>48.639658216415413</v>
      </c>
      <c r="P18">
        <v>66.661885808921923</v>
      </c>
      <c r="Q18">
        <v>1.9301728582554518</v>
      </c>
      <c r="R18">
        <v>5.78955356314433</v>
      </c>
      <c r="S18">
        <v>3.8897391868758913</v>
      </c>
      <c r="T18">
        <v>0</v>
      </c>
      <c r="U18">
        <v>319.54192441605659</v>
      </c>
      <c r="V18">
        <v>2.8987062302947226</v>
      </c>
      <c r="W18">
        <v>11.377031701852266</v>
      </c>
      <c r="X18">
        <v>36.179069272484725</v>
      </c>
      <c r="Y18">
        <v>0</v>
      </c>
      <c r="Z18">
        <v>3.1982829099999996</v>
      </c>
      <c r="AA18">
        <v>0</v>
      </c>
      <c r="AB18">
        <v>6.4599055470367599</v>
      </c>
      <c r="AC18">
        <v>4.7460890298413689</v>
      </c>
      <c r="AD18">
        <v>0</v>
      </c>
      <c r="AE18">
        <v>4.041447543881528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13.225177688494879</v>
      </c>
      <c r="AL18">
        <v>19.462820201376939</v>
      </c>
      <c r="AM18">
        <v>3.8759432774193554</v>
      </c>
      <c r="AN18">
        <v>0</v>
      </c>
      <c r="AO18">
        <v>0</v>
      </c>
      <c r="AP18">
        <v>6.2819201139022382E-2</v>
      </c>
      <c r="AQ18">
        <v>0</v>
      </c>
      <c r="AR18">
        <v>8.3925122000000005</v>
      </c>
      <c r="AS18">
        <v>7.5879611008028549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708.18003177336004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86.896871590374133</v>
      </c>
      <c r="L19">
        <v>24.36</v>
      </c>
      <c r="M19">
        <v>0</v>
      </c>
      <c r="N19">
        <v>28.962460228691683</v>
      </c>
      <c r="O19">
        <v>48.639658216415413</v>
      </c>
      <c r="P19">
        <v>66.661885808921923</v>
      </c>
      <c r="Q19">
        <v>1.9301728582554518</v>
      </c>
      <c r="R19">
        <v>5.78955356314433</v>
      </c>
      <c r="S19">
        <v>3.8897391868758913</v>
      </c>
      <c r="T19">
        <v>0</v>
      </c>
      <c r="U19">
        <v>319.54192441605659</v>
      </c>
      <c r="V19">
        <v>2.8987062302947226</v>
      </c>
      <c r="W19">
        <v>11.377031701852266</v>
      </c>
      <c r="X19">
        <v>36.179069272484725</v>
      </c>
      <c r="Y19">
        <v>0</v>
      </c>
      <c r="Z19">
        <v>3.1982829099999996</v>
      </c>
      <c r="AA19">
        <v>0</v>
      </c>
      <c r="AB19">
        <v>6.4599055470367599</v>
      </c>
      <c r="AC19">
        <v>4.7460890298413689</v>
      </c>
      <c r="AD19">
        <v>0</v>
      </c>
      <c r="AE19">
        <v>4.041447543881528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13.225177688494879</v>
      </c>
      <c r="AL19">
        <v>19.462820201376939</v>
      </c>
      <c r="AM19">
        <v>3.8759432774193554</v>
      </c>
      <c r="AN19">
        <v>0</v>
      </c>
      <c r="AO19">
        <v>0</v>
      </c>
      <c r="AP19">
        <v>6.2819201139022382E-2</v>
      </c>
      <c r="AQ19">
        <v>0</v>
      </c>
      <c r="AR19">
        <v>8.3925122000000005</v>
      </c>
      <c r="AS19">
        <v>7.5879611008028549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708.18003177336004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86.896871590374133</v>
      </c>
      <c r="L20">
        <v>24.36</v>
      </c>
      <c r="M20">
        <v>0</v>
      </c>
      <c r="N20">
        <v>28.962460228691683</v>
      </c>
      <c r="O20">
        <v>48.639658216415413</v>
      </c>
      <c r="P20">
        <v>66.661885808921923</v>
      </c>
      <c r="Q20">
        <v>1.9301728582554518</v>
      </c>
      <c r="R20">
        <v>5.78955356314433</v>
      </c>
      <c r="S20">
        <v>3.8897391868758913</v>
      </c>
      <c r="T20">
        <v>0</v>
      </c>
      <c r="U20">
        <v>319.54192441605659</v>
      </c>
      <c r="V20">
        <v>2.8987062302947226</v>
      </c>
      <c r="W20">
        <v>11.377031701852266</v>
      </c>
      <c r="X20">
        <v>36.179069272484725</v>
      </c>
      <c r="Y20">
        <v>0</v>
      </c>
      <c r="Z20">
        <v>3.1982829099999996</v>
      </c>
      <c r="AA20">
        <v>3.4452193763478682</v>
      </c>
      <c r="AB20">
        <v>6.4599055470367599</v>
      </c>
      <c r="AC20">
        <v>4.7460890298413689</v>
      </c>
      <c r="AD20">
        <v>0</v>
      </c>
      <c r="AE20">
        <v>4.041447543881528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13.225177688494879</v>
      </c>
      <c r="AL20">
        <v>19.462820201376939</v>
      </c>
      <c r="AM20">
        <v>3.8759432774193554</v>
      </c>
      <c r="AN20">
        <v>0</v>
      </c>
      <c r="AO20">
        <v>0</v>
      </c>
      <c r="AP20">
        <v>6.2819201139022382E-2</v>
      </c>
      <c r="AQ20">
        <v>0</v>
      </c>
      <c r="AR20">
        <v>8.3925122000000005</v>
      </c>
      <c r="AS20">
        <v>7.5879611008028549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711.62525114970788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86.896871590374133</v>
      </c>
      <c r="L21">
        <v>24.36</v>
      </c>
      <c r="M21">
        <v>0</v>
      </c>
      <c r="N21">
        <v>28.962460228691683</v>
      </c>
      <c r="O21">
        <v>48.639658216415413</v>
      </c>
      <c r="P21">
        <v>66.661885808921923</v>
      </c>
      <c r="Q21">
        <v>1.9301728582554518</v>
      </c>
      <c r="R21">
        <v>5.7898684763578281</v>
      </c>
      <c r="S21">
        <v>3.8897391868758913</v>
      </c>
      <c r="T21">
        <v>0</v>
      </c>
      <c r="U21">
        <v>319.54192441605659</v>
      </c>
      <c r="V21">
        <v>2.8987062302947226</v>
      </c>
      <c r="W21">
        <v>11.377031701852266</v>
      </c>
      <c r="X21">
        <v>36.179069272484725</v>
      </c>
      <c r="Y21">
        <v>0</v>
      </c>
      <c r="Z21">
        <v>3.1982829099999996</v>
      </c>
      <c r="AA21">
        <v>3.4452193763478682</v>
      </c>
      <c r="AB21">
        <v>6.4599055470367599</v>
      </c>
      <c r="AC21">
        <v>4.7460890298413689</v>
      </c>
      <c r="AD21">
        <v>0</v>
      </c>
      <c r="AE21">
        <v>4.041447543881528</v>
      </c>
      <c r="AF21">
        <v>0</v>
      </c>
      <c r="AG21">
        <v>0</v>
      </c>
      <c r="AH21">
        <v>4.6448274000000005</v>
      </c>
      <c r="AI21">
        <v>0</v>
      </c>
      <c r="AJ21">
        <v>0</v>
      </c>
      <c r="AK21">
        <v>13.225177688494879</v>
      </c>
      <c r="AL21">
        <v>6.8380572000000015</v>
      </c>
      <c r="AM21">
        <v>3.8759432774193554</v>
      </c>
      <c r="AN21">
        <v>0</v>
      </c>
      <c r="AO21">
        <v>0</v>
      </c>
      <c r="AP21">
        <v>6.2819201139022382E-2</v>
      </c>
      <c r="AQ21">
        <v>0</v>
      </c>
      <c r="AR21">
        <v>8.3925122000000005</v>
      </c>
      <c r="AS21">
        <v>7.5879611008028549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703.64563046154444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86.896871590374133</v>
      </c>
      <c r="L22">
        <v>24.36</v>
      </c>
      <c r="M22">
        <v>0</v>
      </c>
      <c r="N22">
        <v>28.962460228691683</v>
      </c>
      <c r="O22">
        <v>48.639658216415413</v>
      </c>
      <c r="P22">
        <v>66.661885808921923</v>
      </c>
      <c r="Q22">
        <v>1.9301728582554518</v>
      </c>
      <c r="R22">
        <v>5.7898684763578281</v>
      </c>
      <c r="S22">
        <v>3.8897391868758913</v>
      </c>
      <c r="T22">
        <v>0</v>
      </c>
      <c r="U22">
        <v>319.54192441605659</v>
      </c>
      <c r="V22">
        <v>2.8987062302947226</v>
      </c>
      <c r="W22">
        <v>11.377031701852266</v>
      </c>
      <c r="X22">
        <v>36.179069272484725</v>
      </c>
      <c r="Y22">
        <v>0</v>
      </c>
      <c r="Z22">
        <v>3.1982829099999996</v>
      </c>
      <c r="AA22">
        <v>6.8904387526957365</v>
      </c>
      <c r="AB22">
        <v>6.4599055470367599</v>
      </c>
      <c r="AC22">
        <v>4.7460890298413689</v>
      </c>
      <c r="AD22">
        <v>2.2350842376987128</v>
      </c>
      <c r="AE22">
        <v>4.041447543881528</v>
      </c>
      <c r="AF22">
        <v>0</v>
      </c>
      <c r="AG22">
        <v>0</v>
      </c>
      <c r="AH22">
        <v>9.289654800000001</v>
      </c>
      <c r="AI22">
        <v>0</v>
      </c>
      <c r="AJ22">
        <v>0</v>
      </c>
      <c r="AK22">
        <v>13.225177688494879</v>
      </c>
      <c r="AL22">
        <v>6.4106787519793462</v>
      </c>
      <c r="AM22">
        <v>3.8759432774193554</v>
      </c>
      <c r="AN22">
        <v>0</v>
      </c>
      <c r="AO22">
        <v>0</v>
      </c>
      <c r="AP22">
        <v>6.2819201139022382E-2</v>
      </c>
      <c r="AQ22">
        <v>0</v>
      </c>
      <c r="AR22">
        <v>8.3925122000000005</v>
      </c>
      <c r="AS22">
        <v>7.5879611008028549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713.54338302757048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86.896871590374133</v>
      </c>
      <c r="L23">
        <v>24.36</v>
      </c>
      <c r="M23">
        <v>0</v>
      </c>
      <c r="N23">
        <v>28.962460228691683</v>
      </c>
      <c r="O23">
        <v>48.639658216415413</v>
      </c>
      <c r="P23">
        <v>66.661885808921923</v>
      </c>
      <c r="Q23">
        <v>1.9301728582554518</v>
      </c>
      <c r="R23">
        <v>5.7898684763578281</v>
      </c>
      <c r="S23">
        <v>3.8897391868758913</v>
      </c>
      <c r="T23">
        <v>0</v>
      </c>
      <c r="U23">
        <v>319.54192441605659</v>
      </c>
      <c r="V23">
        <v>2.8987062302947226</v>
      </c>
      <c r="W23">
        <v>11.377031701852266</v>
      </c>
      <c r="X23">
        <v>36.179069272484725</v>
      </c>
      <c r="Y23">
        <v>0</v>
      </c>
      <c r="Z23">
        <v>3.1982829099999996</v>
      </c>
      <c r="AA23">
        <v>6.8904387526957365</v>
      </c>
      <c r="AB23">
        <v>6.4599055470367599</v>
      </c>
      <c r="AC23">
        <v>4.7460890298413689</v>
      </c>
      <c r="AD23">
        <v>2.2350842376987128</v>
      </c>
      <c r="AE23">
        <v>4.041447543881528</v>
      </c>
      <c r="AF23">
        <v>0</v>
      </c>
      <c r="AG23">
        <v>0</v>
      </c>
      <c r="AH23">
        <v>14.86344768</v>
      </c>
      <c r="AI23">
        <v>0</v>
      </c>
      <c r="AJ23">
        <v>0</v>
      </c>
      <c r="AK23">
        <v>13.225177688494879</v>
      </c>
      <c r="AL23">
        <v>6.4106787519793462</v>
      </c>
      <c r="AM23">
        <v>3.8759432774193554</v>
      </c>
      <c r="AN23">
        <v>0</v>
      </c>
      <c r="AO23">
        <v>0</v>
      </c>
      <c r="AP23">
        <v>6.2819201139022382E-2</v>
      </c>
      <c r="AQ23">
        <v>0</v>
      </c>
      <c r="AR23">
        <v>10.016869399999999</v>
      </c>
      <c r="AS23">
        <v>7.5879611008028549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720.74153310757049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86.896871590374133</v>
      </c>
      <c r="L24">
        <v>22.810656270679285</v>
      </c>
      <c r="M24">
        <v>0</v>
      </c>
      <c r="N24">
        <v>28.962460228691683</v>
      </c>
      <c r="O24">
        <v>48.639658216415413</v>
      </c>
      <c r="P24">
        <v>66.661885808921923</v>
      </c>
      <c r="Q24">
        <v>1.9296330954063603</v>
      </c>
      <c r="R24">
        <v>5.7898684763578281</v>
      </c>
      <c r="S24">
        <v>3.8609446895822317</v>
      </c>
      <c r="T24">
        <v>0</v>
      </c>
      <c r="U24">
        <v>319.54192441605659</v>
      </c>
      <c r="V24">
        <v>2.8987062302947226</v>
      </c>
      <c r="W24">
        <v>11.377031701852266</v>
      </c>
      <c r="X24">
        <v>36.179069272484725</v>
      </c>
      <c r="Y24">
        <v>0</v>
      </c>
      <c r="Z24">
        <v>3.1982829099999996</v>
      </c>
      <c r="AA24">
        <v>8.4764716911626845</v>
      </c>
      <c r="AB24">
        <v>6.4599055470367599</v>
      </c>
      <c r="AC24">
        <v>4.7460890298413689</v>
      </c>
      <c r="AD24">
        <v>2.2350842376987128</v>
      </c>
      <c r="AE24">
        <v>4.041447543881528</v>
      </c>
      <c r="AF24">
        <v>0</v>
      </c>
      <c r="AG24">
        <v>0</v>
      </c>
      <c r="AH24">
        <v>14.86344768</v>
      </c>
      <c r="AI24">
        <v>0</v>
      </c>
      <c r="AJ24">
        <v>0</v>
      </c>
      <c r="AK24">
        <v>13.225177688494879</v>
      </c>
      <c r="AL24">
        <v>6.4106787519793462</v>
      </c>
      <c r="AM24">
        <v>3.8759432774193554</v>
      </c>
      <c r="AN24">
        <v>0</v>
      </c>
      <c r="AO24">
        <v>0</v>
      </c>
      <c r="AP24">
        <v>6.2819201139022382E-2</v>
      </c>
      <c r="AQ24">
        <v>0</v>
      </c>
      <c r="AR24">
        <v>10.016869399999999</v>
      </c>
      <c r="AS24">
        <v>7.5879611008028549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720.74888805657395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86.896871590374133</v>
      </c>
      <c r="L25">
        <v>22.810656270679285</v>
      </c>
      <c r="M25">
        <v>0</v>
      </c>
      <c r="N25">
        <v>28.962460228691683</v>
      </c>
      <c r="O25">
        <v>48.639658216415413</v>
      </c>
      <c r="P25">
        <v>66.661885808921923</v>
      </c>
      <c r="Q25">
        <v>1.9296330954063603</v>
      </c>
      <c r="R25">
        <v>5.7898684763578281</v>
      </c>
      <c r="S25">
        <v>3.8609446895822317</v>
      </c>
      <c r="T25">
        <v>0</v>
      </c>
      <c r="U25">
        <v>319.54192441605659</v>
      </c>
      <c r="V25">
        <v>2.8987062302947226</v>
      </c>
      <c r="W25">
        <v>11.377031701852266</v>
      </c>
      <c r="X25">
        <v>36.179069272484725</v>
      </c>
      <c r="Y25">
        <v>0</v>
      </c>
      <c r="Z25">
        <v>1.5991413279999998</v>
      </c>
      <c r="AA25">
        <v>10.335658129043601</v>
      </c>
      <c r="AB25">
        <v>3.2299529005251317</v>
      </c>
      <c r="AC25">
        <v>2.3730446419035647</v>
      </c>
      <c r="AD25">
        <v>2.2350842376987128</v>
      </c>
      <c r="AE25">
        <v>4.041447543881528</v>
      </c>
      <c r="AF25">
        <v>0</v>
      </c>
      <c r="AG25">
        <v>0</v>
      </c>
      <c r="AH25">
        <v>22.945447406800422</v>
      </c>
      <c r="AI25">
        <v>0</v>
      </c>
      <c r="AJ25">
        <v>0</v>
      </c>
      <c r="AK25">
        <v>13.225177688494879</v>
      </c>
      <c r="AL25">
        <v>6.4106787519793462</v>
      </c>
      <c r="AM25">
        <v>3.8759432774193554</v>
      </c>
      <c r="AN25">
        <v>0</v>
      </c>
      <c r="AO25">
        <v>0</v>
      </c>
      <c r="AP25">
        <v>6.2819201139022382E-2</v>
      </c>
      <c r="AQ25">
        <v>0</v>
      </c>
      <c r="AR25">
        <v>8.3925122000000005</v>
      </c>
      <c r="AS25">
        <v>7.5879611008028549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721.86357840480582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86.896871590374133</v>
      </c>
      <c r="L26">
        <v>22.810656270679285</v>
      </c>
      <c r="M26">
        <v>0</v>
      </c>
      <c r="N26">
        <v>28.962460228691683</v>
      </c>
      <c r="O26">
        <v>48.639658216415413</v>
      </c>
      <c r="P26">
        <v>66.661885808921923</v>
      </c>
      <c r="Q26">
        <v>1.9296330954063603</v>
      </c>
      <c r="R26">
        <v>5.7898684763578281</v>
      </c>
      <c r="S26">
        <v>3.8609446895822317</v>
      </c>
      <c r="T26">
        <v>0</v>
      </c>
      <c r="U26">
        <v>319.54192441605659</v>
      </c>
      <c r="V26">
        <v>2.8987062302947226</v>
      </c>
      <c r="W26">
        <v>11.377031701852266</v>
      </c>
      <c r="X26">
        <v>36.179069272484725</v>
      </c>
      <c r="Y26">
        <v>0</v>
      </c>
      <c r="Z26">
        <v>1.5991413279999998</v>
      </c>
      <c r="AA26">
        <v>10.335658129043601</v>
      </c>
      <c r="AB26">
        <v>3.2299529005251317</v>
      </c>
      <c r="AC26">
        <v>2.3730446419035647</v>
      </c>
      <c r="AD26">
        <v>2.2350842376987128</v>
      </c>
      <c r="AE26">
        <v>4.041447543881528</v>
      </c>
      <c r="AF26">
        <v>0</v>
      </c>
      <c r="AG26">
        <v>0</v>
      </c>
      <c r="AH26">
        <v>22.945447406800422</v>
      </c>
      <c r="AI26">
        <v>0</v>
      </c>
      <c r="AJ26">
        <v>0</v>
      </c>
      <c r="AK26">
        <v>13.225177688494879</v>
      </c>
      <c r="AL26">
        <v>6.4106787519793462</v>
      </c>
      <c r="AM26">
        <v>3.8759432774193554</v>
      </c>
      <c r="AN26">
        <v>0</v>
      </c>
      <c r="AO26">
        <v>0</v>
      </c>
      <c r="AP26">
        <v>6.2819201139022382E-2</v>
      </c>
      <c r="AQ26">
        <v>0</v>
      </c>
      <c r="AR26">
        <v>8.3925122000000005</v>
      </c>
      <c r="AS26">
        <v>7.5879611008028549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721.86357840480582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86.896871590374133</v>
      </c>
      <c r="L27">
        <v>22.810656270679285</v>
      </c>
      <c r="M27">
        <v>0</v>
      </c>
      <c r="N27">
        <v>28.962460228691683</v>
      </c>
      <c r="O27">
        <v>48.639658216415413</v>
      </c>
      <c r="P27">
        <v>66.661885808921923</v>
      </c>
      <c r="Q27">
        <v>1.9296330954063603</v>
      </c>
      <c r="R27">
        <v>5.7898684763578281</v>
      </c>
      <c r="S27">
        <v>3.8609446895822317</v>
      </c>
      <c r="T27">
        <v>0</v>
      </c>
      <c r="U27">
        <v>319.54192441605659</v>
      </c>
      <c r="V27">
        <v>2.8987062302947226</v>
      </c>
      <c r="W27">
        <v>11.377031701852266</v>
      </c>
      <c r="X27">
        <v>36.179069272484725</v>
      </c>
      <c r="Y27">
        <v>0</v>
      </c>
      <c r="Z27">
        <v>1.5991413279999998</v>
      </c>
      <c r="AA27">
        <v>10.335658129043601</v>
      </c>
      <c r="AB27">
        <v>6.4599055470367599</v>
      </c>
      <c r="AC27">
        <v>2.3730446419035647</v>
      </c>
      <c r="AD27">
        <v>4.4701684753974256</v>
      </c>
      <c r="AE27">
        <v>8.0828948337490267</v>
      </c>
      <c r="AF27">
        <v>0</v>
      </c>
      <c r="AG27">
        <v>0</v>
      </c>
      <c r="AH27">
        <v>22.945447406800422</v>
      </c>
      <c r="AI27">
        <v>0</v>
      </c>
      <c r="AJ27">
        <v>0</v>
      </c>
      <c r="AK27">
        <v>13.225177688494879</v>
      </c>
      <c r="AL27">
        <v>6.4106787519793462</v>
      </c>
      <c r="AM27">
        <v>3.8759432774193554</v>
      </c>
      <c r="AN27">
        <v>0</v>
      </c>
      <c r="AO27">
        <v>0</v>
      </c>
      <c r="AP27">
        <v>6.2819201139022382E-2</v>
      </c>
      <c r="AQ27">
        <v>0</v>
      </c>
      <c r="AR27">
        <v>8.3925122000000005</v>
      </c>
      <c r="AS27">
        <v>7.5879611008028549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731.37006257888356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86.896871590374133</v>
      </c>
      <c r="L28">
        <v>22.810656270679285</v>
      </c>
      <c r="M28">
        <v>0</v>
      </c>
      <c r="N28">
        <v>28.962460228691683</v>
      </c>
      <c r="O28">
        <v>48.639658216415413</v>
      </c>
      <c r="P28">
        <v>66.661885808921923</v>
      </c>
      <c r="Q28">
        <v>1.9296330954063603</v>
      </c>
      <c r="R28">
        <v>10.397661086048455</v>
      </c>
      <c r="S28">
        <v>3.8609446895822317</v>
      </c>
      <c r="T28">
        <v>0</v>
      </c>
      <c r="U28">
        <v>319.54192441605659</v>
      </c>
      <c r="V28">
        <v>5.0871895798569726</v>
      </c>
      <c r="W28">
        <v>11.377031701852266</v>
      </c>
      <c r="X28">
        <v>36.179069272484725</v>
      </c>
      <c r="Y28">
        <v>0</v>
      </c>
      <c r="Z28">
        <v>4.7974242379999996</v>
      </c>
      <c r="AA28">
        <v>10.335658129043601</v>
      </c>
      <c r="AB28">
        <v>9.6898584475618925</v>
      </c>
      <c r="AC28">
        <v>4.7460890298413689</v>
      </c>
      <c r="AD28">
        <v>6.720801017411052</v>
      </c>
      <c r="AE28">
        <v>12.124342377630553</v>
      </c>
      <c r="AF28">
        <v>0</v>
      </c>
      <c r="AG28">
        <v>0</v>
      </c>
      <c r="AH28">
        <v>22.945447406800422</v>
      </c>
      <c r="AI28">
        <v>0</v>
      </c>
      <c r="AJ28">
        <v>0</v>
      </c>
      <c r="AK28">
        <v>13.225177688494879</v>
      </c>
      <c r="AL28">
        <v>6.4106787519793462</v>
      </c>
      <c r="AM28">
        <v>3.8759432774193554</v>
      </c>
      <c r="AN28">
        <v>0</v>
      </c>
      <c r="AO28">
        <v>0</v>
      </c>
      <c r="AP28">
        <v>6.2819201139022382E-2</v>
      </c>
      <c r="AQ28">
        <v>0</v>
      </c>
      <c r="AR28">
        <v>8.3925122000000005</v>
      </c>
      <c r="AS28">
        <v>7.5879611008028549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753.25969882249456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86.896871590374133</v>
      </c>
      <c r="L29">
        <v>22.810656270679285</v>
      </c>
      <c r="M29">
        <v>0</v>
      </c>
      <c r="N29">
        <v>28.962460228691683</v>
      </c>
      <c r="O29">
        <v>48.639658216415413</v>
      </c>
      <c r="P29">
        <v>66.661885808921923</v>
      </c>
      <c r="Q29">
        <v>1.9296330954063603</v>
      </c>
      <c r="R29">
        <v>10.397661086048455</v>
      </c>
      <c r="S29">
        <v>6.4713442086431217</v>
      </c>
      <c r="T29">
        <v>0</v>
      </c>
      <c r="U29">
        <v>319.54192441605659</v>
      </c>
      <c r="V29">
        <v>5.0912248050974513</v>
      </c>
      <c r="W29">
        <v>11.377031701852266</v>
      </c>
      <c r="X29">
        <v>36.179069272484725</v>
      </c>
      <c r="Y29">
        <v>0</v>
      </c>
      <c r="Z29">
        <v>4.7974242379999996</v>
      </c>
      <c r="AA29">
        <v>10.335658129043601</v>
      </c>
      <c r="AB29">
        <v>9.6898584475618925</v>
      </c>
      <c r="AC29">
        <v>4.7460890298413689</v>
      </c>
      <c r="AD29">
        <v>8.9610681078728245</v>
      </c>
      <c r="AE29">
        <v>12.124342377630553</v>
      </c>
      <c r="AF29">
        <v>0</v>
      </c>
      <c r="AG29">
        <v>0</v>
      </c>
      <c r="AH29">
        <v>22.945447406800422</v>
      </c>
      <c r="AI29">
        <v>0</v>
      </c>
      <c r="AJ29">
        <v>0</v>
      </c>
      <c r="AK29">
        <v>13.225177688494879</v>
      </c>
      <c r="AL29">
        <v>6.4106787519793462</v>
      </c>
      <c r="AM29">
        <v>3.8759432774193554</v>
      </c>
      <c r="AN29">
        <v>0</v>
      </c>
      <c r="AO29">
        <v>0</v>
      </c>
      <c r="AP29">
        <v>6.2819201139022382E-2</v>
      </c>
      <c r="AQ29">
        <v>0</v>
      </c>
      <c r="AR29">
        <v>8.3925122000000005</v>
      </c>
      <c r="AS29">
        <v>7.5879611008028549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758.11440065725776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86.896871590374133</v>
      </c>
      <c r="L30">
        <v>22.810656270679285</v>
      </c>
      <c r="M30">
        <v>0</v>
      </c>
      <c r="N30">
        <v>28.962460228691683</v>
      </c>
      <c r="O30">
        <v>48.639658216415413</v>
      </c>
      <c r="P30">
        <v>66.661885808921923</v>
      </c>
      <c r="Q30">
        <v>1.9296330954063603</v>
      </c>
      <c r="R30">
        <v>10.397661086048455</v>
      </c>
      <c r="S30">
        <v>6.4713442086431217</v>
      </c>
      <c r="T30">
        <v>0</v>
      </c>
      <c r="U30">
        <v>319.54192441605659</v>
      </c>
      <c r="V30">
        <v>5.0912248050974513</v>
      </c>
      <c r="W30">
        <v>11.377031701852266</v>
      </c>
      <c r="X30">
        <v>36.179069272484725</v>
      </c>
      <c r="Y30">
        <v>0</v>
      </c>
      <c r="Z30">
        <v>4.7974242379999996</v>
      </c>
      <c r="AA30">
        <v>10.335658129043601</v>
      </c>
      <c r="AB30">
        <v>9.6898584475618925</v>
      </c>
      <c r="AC30">
        <v>4.7460890298413689</v>
      </c>
      <c r="AD30">
        <v>8.9610681078728245</v>
      </c>
      <c r="AE30">
        <v>12.124342377630553</v>
      </c>
      <c r="AF30">
        <v>0</v>
      </c>
      <c r="AG30">
        <v>0</v>
      </c>
      <c r="AH30">
        <v>22.945447406800422</v>
      </c>
      <c r="AI30">
        <v>0</v>
      </c>
      <c r="AJ30">
        <v>0</v>
      </c>
      <c r="AK30">
        <v>13.225177688494879</v>
      </c>
      <c r="AL30">
        <v>6.4106787519793462</v>
      </c>
      <c r="AM30">
        <v>3.8759432774193554</v>
      </c>
      <c r="AN30">
        <v>0</v>
      </c>
      <c r="AO30">
        <v>0</v>
      </c>
      <c r="AP30">
        <v>6.2819201139022382E-2</v>
      </c>
      <c r="AQ30">
        <v>0</v>
      </c>
      <c r="AR30">
        <v>8.3925122000000005</v>
      </c>
      <c r="AS30">
        <v>7.5879611008028549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758.11440065725776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86.896871590374133</v>
      </c>
      <c r="L31">
        <v>22.810656270679285</v>
      </c>
      <c r="M31">
        <v>0</v>
      </c>
      <c r="N31">
        <v>28.962460228691683</v>
      </c>
      <c r="O31">
        <v>48.639658216415413</v>
      </c>
      <c r="P31">
        <v>66.661885808921923</v>
      </c>
      <c r="Q31">
        <v>1.9296330954063603</v>
      </c>
      <c r="R31">
        <v>10.397661086048455</v>
      </c>
      <c r="S31">
        <v>6.4713442086431217</v>
      </c>
      <c r="T31">
        <v>0</v>
      </c>
      <c r="U31">
        <v>319.54192441605659</v>
      </c>
      <c r="V31">
        <v>5.0912248050974513</v>
      </c>
      <c r="W31">
        <v>11.377031701852266</v>
      </c>
      <c r="X31">
        <v>36.179069272484725</v>
      </c>
      <c r="Y31">
        <v>0</v>
      </c>
      <c r="Z31">
        <v>4.7974242379999996</v>
      </c>
      <c r="AA31">
        <v>10.335658129043601</v>
      </c>
      <c r="AB31">
        <v>9.6898584475618925</v>
      </c>
      <c r="AC31">
        <v>4.7460890298413689</v>
      </c>
      <c r="AD31">
        <v>8.9610681078728245</v>
      </c>
      <c r="AE31">
        <v>12.124342377630553</v>
      </c>
      <c r="AF31">
        <v>0</v>
      </c>
      <c r="AG31">
        <v>0</v>
      </c>
      <c r="AH31">
        <v>22.945447406800422</v>
      </c>
      <c r="AI31">
        <v>0</v>
      </c>
      <c r="AJ31">
        <v>0</v>
      </c>
      <c r="AK31">
        <v>13.225177688494879</v>
      </c>
      <c r="AL31">
        <v>6.4106787519793462</v>
      </c>
      <c r="AM31">
        <v>3.8759432774193554</v>
      </c>
      <c r="AN31">
        <v>0</v>
      </c>
      <c r="AO31">
        <v>0</v>
      </c>
      <c r="AP31">
        <v>6.2819201139022382E-2</v>
      </c>
      <c r="AQ31">
        <v>0</v>
      </c>
      <c r="AR31">
        <v>8.3925122000000005</v>
      </c>
      <c r="AS31">
        <v>7.5879611008028549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758.11440065725776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86.890599969618307</v>
      </c>
      <c r="L32">
        <v>22.810656270679285</v>
      </c>
      <c r="M32">
        <v>0</v>
      </c>
      <c r="N32">
        <v>28.962460228691683</v>
      </c>
      <c r="O32">
        <v>48.639658216415413</v>
      </c>
      <c r="P32">
        <v>66.661885808921923</v>
      </c>
      <c r="Q32">
        <v>1.9296330954063603</v>
      </c>
      <c r="R32">
        <v>10.397661086048455</v>
      </c>
      <c r="S32">
        <v>6.4713442086431217</v>
      </c>
      <c r="T32">
        <v>0</v>
      </c>
      <c r="U32">
        <v>319.54192441605659</v>
      </c>
      <c r="V32">
        <v>5.0912248050974513</v>
      </c>
      <c r="W32">
        <v>11.377031701852266</v>
      </c>
      <c r="X32">
        <v>36.179069272484725</v>
      </c>
      <c r="Y32">
        <v>0</v>
      </c>
      <c r="Z32">
        <v>4.7974242379999996</v>
      </c>
      <c r="AA32">
        <v>10.335658129043601</v>
      </c>
      <c r="AB32">
        <v>9.6898584475618925</v>
      </c>
      <c r="AC32">
        <v>4.7460890298413689</v>
      </c>
      <c r="AD32">
        <v>6.720801017411052</v>
      </c>
      <c r="AE32">
        <v>12.124342377630553</v>
      </c>
      <c r="AF32">
        <v>0</v>
      </c>
      <c r="AG32">
        <v>0</v>
      </c>
      <c r="AH32">
        <v>22.945447406800422</v>
      </c>
      <c r="AI32">
        <v>0</v>
      </c>
      <c r="AJ32">
        <v>0</v>
      </c>
      <c r="AK32">
        <v>13.225177688494879</v>
      </c>
      <c r="AL32">
        <v>6.4106787519793462</v>
      </c>
      <c r="AM32">
        <v>3.8759432774193554</v>
      </c>
      <c r="AN32">
        <v>0</v>
      </c>
      <c r="AO32">
        <v>0</v>
      </c>
      <c r="AP32">
        <v>6.2819201139022382E-2</v>
      </c>
      <c r="AQ32">
        <v>0</v>
      </c>
      <c r="AR32">
        <v>8.3925122000000005</v>
      </c>
      <c r="AS32">
        <v>7.5879611008028549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755.86786194604008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86.890599969618307</v>
      </c>
      <c r="L33">
        <v>22.810656270679285</v>
      </c>
      <c r="M33">
        <v>0</v>
      </c>
      <c r="N33">
        <v>28.962460228691683</v>
      </c>
      <c r="O33">
        <v>48.639658216415413</v>
      </c>
      <c r="P33">
        <v>66.661885808921923</v>
      </c>
      <c r="Q33">
        <v>1.9296330954063603</v>
      </c>
      <c r="R33">
        <v>10.397661086048455</v>
      </c>
      <c r="S33">
        <v>3.8609446895822317</v>
      </c>
      <c r="T33">
        <v>0</v>
      </c>
      <c r="U33">
        <v>319.54192441605659</v>
      </c>
      <c r="V33">
        <v>5.0912248050974513</v>
      </c>
      <c r="W33">
        <v>11.377031701852266</v>
      </c>
      <c r="X33">
        <v>36.179069272484725</v>
      </c>
      <c r="Y33">
        <v>0</v>
      </c>
      <c r="Z33">
        <v>4.7974242379999996</v>
      </c>
      <c r="AA33">
        <v>10.335658129043601</v>
      </c>
      <c r="AB33">
        <v>9.6898584475618925</v>
      </c>
      <c r="AC33">
        <v>4.7460890298413689</v>
      </c>
      <c r="AD33">
        <v>6.720801017411052</v>
      </c>
      <c r="AE33">
        <v>12.124342377630553</v>
      </c>
      <c r="AF33">
        <v>0</v>
      </c>
      <c r="AG33">
        <v>0</v>
      </c>
      <c r="AH33">
        <v>22.945447406800422</v>
      </c>
      <c r="AI33">
        <v>0</v>
      </c>
      <c r="AJ33">
        <v>0</v>
      </c>
      <c r="AK33">
        <v>13.225177688494879</v>
      </c>
      <c r="AL33">
        <v>6.4106787519793462</v>
      </c>
      <c r="AM33">
        <v>3.8759432774193554</v>
      </c>
      <c r="AN33">
        <v>0</v>
      </c>
      <c r="AO33">
        <v>0</v>
      </c>
      <c r="AP33">
        <v>6.2819201139022382E-2</v>
      </c>
      <c r="AQ33">
        <v>0</v>
      </c>
      <c r="AR33">
        <v>10.016869399999999</v>
      </c>
      <c r="AS33">
        <v>7.5879611008028549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754.88181962697922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86.897954475908023</v>
      </c>
      <c r="L34">
        <v>22.810656270679285</v>
      </c>
      <c r="M34">
        <v>0</v>
      </c>
      <c r="N34">
        <v>28.962460228691683</v>
      </c>
      <c r="O34">
        <v>48.639658216415413</v>
      </c>
      <c r="P34">
        <v>66.661885808921923</v>
      </c>
      <c r="Q34">
        <v>1.9317973865030678</v>
      </c>
      <c r="R34">
        <v>5.7892040941370775</v>
      </c>
      <c r="S34">
        <v>3.8609446895822317</v>
      </c>
      <c r="T34">
        <v>0</v>
      </c>
      <c r="U34">
        <v>319.54192441605659</v>
      </c>
      <c r="V34">
        <v>2.8996049298934379</v>
      </c>
      <c r="W34">
        <v>11.377031701852266</v>
      </c>
      <c r="X34">
        <v>36.179069272484725</v>
      </c>
      <c r="Y34">
        <v>0</v>
      </c>
      <c r="Z34">
        <v>1.5991413279999998</v>
      </c>
      <c r="AA34">
        <v>10.335658129043601</v>
      </c>
      <c r="AB34">
        <v>6.4599055470367599</v>
      </c>
      <c r="AC34">
        <v>4.7460890298413689</v>
      </c>
      <c r="AD34">
        <v>4.4753513281604844</v>
      </c>
      <c r="AE34">
        <v>8.0828948337490267</v>
      </c>
      <c r="AF34">
        <v>0</v>
      </c>
      <c r="AG34">
        <v>0</v>
      </c>
      <c r="AH34">
        <v>22.945447406800422</v>
      </c>
      <c r="AI34">
        <v>0</v>
      </c>
      <c r="AJ34">
        <v>0</v>
      </c>
      <c r="AK34">
        <v>13.225177688494879</v>
      </c>
      <c r="AL34">
        <v>6.4106787519793462</v>
      </c>
      <c r="AM34">
        <v>3.8759432774193554</v>
      </c>
      <c r="AN34">
        <v>0</v>
      </c>
      <c r="AO34">
        <v>0</v>
      </c>
      <c r="AP34">
        <v>6.2819201139022382E-2</v>
      </c>
      <c r="AQ34">
        <v>0</v>
      </c>
      <c r="AR34">
        <v>10.016869399999999</v>
      </c>
      <c r="AS34">
        <v>7.5879611008028549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735.37612851359324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86.897838357341541</v>
      </c>
      <c r="L35">
        <v>22.810656270679285</v>
      </c>
      <c r="M35">
        <v>0</v>
      </c>
      <c r="N35">
        <v>28.962460228691683</v>
      </c>
      <c r="O35">
        <v>48.639658216415413</v>
      </c>
      <c r="P35">
        <v>66.661885808921923</v>
      </c>
      <c r="Q35">
        <v>1.9317973865030678</v>
      </c>
      <c r="R35">
        <v>5.7892040941370775</v>
      </c>
      <c r="S35">
        <v>3.8599659064276346</v>
      </c>
      <c r="T35">
        <v>0</v>
      </c>
      <c r="U35">
        <v>319.54192441605659</v>
      </c>
      <c r="V35">
        <v>2.8996049298934379</v>
      </c>
      <c r="W35">
        <v>11.377031701852266</v>
      </c>
      <c r="X35">
        <v>36.179069272484725</v>
      </c>
      <c r="Y35">
        <v>0</v>
      </c>
      <c r="Z35">
        <v>1.5991413279999998</v>
      </c>
      <c r="AA35">
        <v>10.335658129043601</v>
      </c>
      <c r="AB35">
        <v>6.4599055470367599</v>
      </c>
      <c r="AC35">
        <v>4.7460890298413689</v>
      </c>
      <c r="AD35">
        <v>4.4701684753974256</v>
      </c>
      <c r="AE35">
        <v>4.041447543881528</v>
      </c>
      <c r="AF35">
        <v>0</v>
      </c>
      <c r="AG35">
        <v>0</v>
      </c>
      <c r="AH35">
        <v>14.86344768</v>
      </c>
      <c r="AI35">
        <v>0</v>
      </c>
      <c r="AJ35">
        <v>0</v>
      </c>
      <c r="AK35">
        <v>13.225177688494879</v>
      </c>
      <c r="AL35">
        <v>6.4106787519793462</v>
      </c>
      <c r="AM35">
        <v>3.8759432774193554</v>
      </c>
      <c r="AN35">
        <v>0</v>
      </c>
      <c r="AO35">
        <v>0</v>
      </c>
      <c r="AP35">
        <v>0</v>
      </c>
      <c r="AQ35">
        <v>0</v>
      </c>
      <c r="AR35">
        <v>8.3925122000000005</v>
      </c>
      <c r="AS35">
        <v>7.5879611008028549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721.55922734130195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86.897083263407751</v>
      </c>
      <c r="L36">
        <v>22.810656270679285</v>
      </c>
      <c r="M36">
        <v>0</v>
      </c>
      <c r="N36">
        <v>28.962460228691683</v>
      </c>
      <c r="O36">
        <v>48.639658216415413</v>
      </c>
      <c r="P36">
        <v>66.661885808921923</v>
      </c>
      <c r="Q36">
        <v>1.9317973865030678</v>
      </c>
      <c r="R36">
        <v>5.7892040941370775</v>
      </c>
      <c r="S36">
        <v>3.8609446895822317</v>
      </c>
      <c r="T36">
        <v>0</v>
      </c>
      <c r="U36">
        <v>319.54192441605659</v>
      </c>
      <c r="V36">
        <v>2.8996049298934379</v>
      </c>
      <c r="W36">
        <v>11.377031701852266</v>
      </c>
      <c r="X36">
        <v>36.179069272484725</v>
      </c>
      <c r="Y36">
        <v>0</v>
      </c>
      <c r="Z36">
        <v>1.5991413279999998</v>
      </c>
      <c r="AA36">
        <v>10.335658129043601</v>
      </c>
      <c r="AB36">
        <v>3.2299529005251317</v>
      </c>
      <c r="AC36">
        <v>2.3730446419035647</v>
      </c>
      <c r="AD36">
        <v>4.4701684753974256</v>
      </c>
      <c r="AE36">
        <v>4.041447543881528</v>
      </c>
      <c r="AF36">
        <v>0</v>
      </c>
      <c r="AG36">
        <v>0</v>
      </c>
      <c r="AH36">
        <v>14.86344768</v>
      </c>
      <c r="AI36">
        <v>0</v>
      </c>
      <c r="AJ36">
        <v>0</v>
      </c>
      <c r="AK36">
        <v>13.225177688494879</v>
      </c>
      <c r="AL36">
        <v>6.4106787519793462</v>
      </c>
      <c r="AM36">
        <v>3.8759432774193554</v>
      </c>
      <c r="AN36">
        <v>0</v>
      </c>
      <c r="AO36">
        <v>0</v>
      </c>
      <c r="AP36">
        <v>0</v>
      </c>
      <c r="AQ36">
        <v>0</v>
      </c>
      <c r="AR36">
        <v>8.3925122000000005</v>
      </c>
      <c r="AS36">
        <v>7.5879611008028549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715.95645399607338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86.890326858934188</v>
      </c>
      <c r="L37">
        <v>22.810656270679285</v>
      </c>
      <c r="M37">
        <v>0</v>
      </c>
      <c r="N37">
        <v>28.962460228691683</v>
      </c>
      <c r="O37">
        <v>48.639658216415413</v>
      </c>
      <c r="P37">
        <v>66.661885808921923</v>
      </c>
      <c r="Q37">
        <v>1.9317973865030678</v>
      </c>
      <c r="R37">
        <v>5.7892040941370775</v>
      </c>
      <c r="S37">
        <v>3.8609446895822317</v>
      </c>
      <c r="T37">
        <v>0</v>
      </c>
      <c r="U37">
        <v>319.54192441605659</v>
      </c>
      <c r="V37">
        <v>2.8996049298934379</v>
      </c>
      <c r="W37">
        <v>11.377031701852266</v>
      </c>
      <c r="X37">
        <v>36.179069272484725</v>
      </c>
      <c r="Y37">
        <v>0</v>
      </c>
      <c r="Z37">
        <v>1.5991413279999998</v>
      </c>
      <c r="AA37">
        <v>10.335658129043601</v>
      </c>
      <c r="AB37">
        <v>3.2299529005251317</v>
      </c>
      <c r="AC37">
        <v>2.3730446419035647</v>
      </c>
      <c r="AD37">
        <v>2.2350842376987128</v>
      </c>
      <c r="AE37">
        <v>4.041447543881528</v>
      </c>
      <c r="AF37">
        <v>0</v>
      </c>
      <c r="AG37">
        <v>0</v>
      </c>
      <c r="AH37">
        <v>9.289654800000001</v>
      </c>
      <c r="AI37">
        <v>0</v>
      </c>
      <c r="AJ37">
        <v>0</v>
      </c>
      <c r="AK37">
        <v>13.225177688494879</v>
      </c>
      <c r="AL37">
        <v>6.4106787519793462</v>
      </c>
      <c r="AM37">
        <v>3.8759432774193554</v>
      </c>
      <c r="AN37">
        <v>0</v>
      </c>
      <c r="AO37">
        <v>0</v>
      </c>
      <c r="AP37">
        <v>0.21986733096536873</v>
      </c>
      <c r="AQ37">
        <v>0</v>
      </c>
      <c r="AR37">
        <v>8.3925122000000005</v>
      </c>
      <c r="AS37">
        <v>7.5879611008028549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708.36068780486653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86.890835503722641</v>
      </c>
      <c r="L38">
        <v>22.810656270679285</v>
      </c>
      <c r="M38">
        <v>0</v>
      </c>
      <c r="N38">
        <v>28.962460228691683</v>
      </c>
      <c r="O38">
        <v>48.639658216415413</v>
      </c>
      <c r="P38">
        <v>66.661885808921923</v>
      </c>
      <c r="Q38">
        <v>1.9317973865030678</v>
      </c>
      <c r="R38">
        <v>5.7892040941370775</v>
      </c>
      <c r="S38">
        <v>3.8609446895822317</v>
      </c>
      <c r="T38">
        <v>0</v>
      </c>
      <c r="U38">
        <v>319.54192441605659</v>
      </c>
      <c r="V38">
        <v>2.8996049298934379</v>
      </c>
      <c r="W38">
        <v>11.377031701852266</v>
      </c>
      <c r="X38">
        <v>36.179069272484725</v>
      </c>
      <c r="Y38">
        <v>0</v>
      </c>
      <c r="Z38">
        <v>1.5991413279999998</v>
      </c>
      <c r="AA38">
        <v>10.335658129043601</v>
      </c>
      <c r="AB38">
        <v>3.2299529005251317</v>
      </c>
      <c r="AC38">
        <v>2.3730446419035647</v>
      </c>
      <c r="AD38">
        <v>0</v>
      </c>
      <c r="AE38">
        <v>4.041447543881528</v>
      </c>
      <c r="AF38">
        <v>0</v>
      </c>
      <c r="AG38">
        <v>0</v>
      </c>
      <c r="AH38">
        <v>9.289654800000001</v>
      </c>
      <c r="AI38">
        <v>0</v>
      </c>
      <c r="AJ38">
        <v>0</v>
      </c>
      <c r="AK38">
        <v>13.225177688494879</v>
      </c>
      <c r="AL38">
        <v>6.4106787519793462</v>
      </c>
      <c r="AM38">
        <v>3.8759432774193554</v>
      </c>
      <c r="AN38">
        <v>0</v>
      </c>
      <c r="AO38">
        <v>0</v>
      </c>
      <c r="AP38">
        <v>0.21986733096536873</v>
      </c>
      <c r="AQ38">
        <v>0</v>
      </c>
      <c r="AR38">
        <v>8.3925122000000005</v>
      </c>
      <c r="AS38">
        <v>7.5879611008028549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706.12611221195618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86.890835503722641</v>
      </c>
      <c r="L39">
        <v>22.810656270679285</v>
      </c>
      <c r="M39">
        <v>0</v>
      </c>
      <c r="N39">
        <v>28.962460228691683</v>
      </c>
      <c r="O39">
        <v>48.639658216415413</v>
      </c>
      <c r="P39">
        <v>66.661885808921923</v>
      </c>
      <c r="Q39">
        <v>1.9317973865030678</v>
      </c>
      <c r="R39">
        <v>5.7892040941370775</v>
      </c>
      <c r="S39">
        <v>3.8609446895822317</v>
      </c>
      <c r="T39">
        <v>0</v>
      </c>
      <c r="U39">
        <v>319.54192441605659</v>
      </c>
      <c r="V39">
        <v>2.8996049298934379</v>
      </c>
      <c r="W39">
        <v>11.377031701852266</v>
      </c>
      <c r="X39">
        <v>36.179069272484725</v>
      </c>
      <c r="Y39">
        <v>0</v>
      </c>
      <c r="Z39">
        <v>3.1982829099999996</v>
      </c>
      <c r="AA39">
        <v>10.335658129043601</v>
      </c>
      <c r="AB39">
        <v>3.2299529005251317</v>
      </c>
      <c r="AC39">
        <v>2.3730446419035647</v>
      </c>
      <c r="AD39">
        <v>0</v>
      </c>
      <c r="AE39">
        <v>4.041447543881528</v>
      </c>
      <c r="AF39">
        <v>0</v>
      </c>
      <c r="AG39">
        <v>0</v>
      </c>
      <c r="AH39">
        <v>9.289654800000001</v>
      </c>
      <c r="AI39">
        <v>0</v>
      </c>
      <c r="AJ39">
        <v>0</v>
      </c>
      <c r="AK39">
        <v>13.225177688494879</v>
      </c>
      <c r="AL39">
        <v>6.4106787519793462</v>
      </c>
      <c r="AM39">
        <v>3.8759432774193554</v>
      </c>
      <c r="AN39">
        <v>0</v>
      </c>
      <c r="AO39">
        <v>0</v>
      </c>
      <c r="AP39">
        <v>1.6332999914873243</v>
      </c>
      <c r="AQ39">
        <v>0</v>
      </c>
      <c r="AR39">
        <v>8.3925122000000005</v>
      </c>
      <c r="AS39">
        <v>7.5879611008028549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709.13868645447815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86.890835503722641</v>
      </c>
      <c r="L40">
        <v>22.209450224273425</v>
      </c>
      <c r="M40">
        <v>0</v>
      </c>
      <c r="N40">
        <v>28.962460228691683</v>
      </c>
      <c r="O40">
        <v>48.639658216415413</v>
      </c>
      <c r="P40">
        <v>66.661885808921923</v>
      </c>
      <c r="Q40">
        <v>1.9317973865030678</v>
      </c>
      <c r="R40">
        <v>5.7892040941370775</v>
      </c>
      <c r="S40">
        <v>3.8609446895822317</v>
      </c>
      <c r="T40">
        <v>0</v>
      </c>
      <c r="U40">
        <v>319.54192441605659</v>
      </c>
      <c r="V40">
        <v>2.8996049298934379</v>
      </c>
      <c r="W40">
        <v>11.377031701852266</v>
      </c>
      <c r="X40">
        <v>36.179069272484725</v>
      </c>
      <c r="Y40">
        <v>0</v>
      </c>
      <c r="Z40">
        <v>3.1982829099999996</v>
      </c>
      <c r="AA40">
        <v>6.8904387526957365</v>
      </c>
      <c r="AB40">
        <v>3.2299529005251317</v>
      </c>
      <c r="AC40">
        <v>2.3730446419035647</v>
      </c>
      <c r="AD40">
        <v>0</v>
      </c>
      <c r="AE40">
        <v>4.041447543881528</v>
      </c>
      <c r="AF40">
        <v>0</v>
      </c>
      <c r="AG40">
        <v>0</v>
      </c>
      <c r="AH40">
        <v>4.6448274000000005</v>
      </c>
      <c r="AI40">
        <v>0</v>
      </c>
      <c r="AJ40">
        <v>0</v>
      </c>
      <c r="AK40">
        <v>13.225177688494879</v>
      </c>
      <c r="AL40">
        <v>6.4106787519793462</v>
      </c>
      <c r="AM40">
        <v>3.8759432774193554</v>
      </c>
      <c r="AN40">
        <v>0</v>
      </c>
      <c r="AO40">
        <v>0</v>
      </c>
      <c r="AP40">
        <v>1.6332999914873243</v>
      </c>
      <c r="AQ40">
        <v>0</v>
      </c>
      <c r="AR40">
        <v>8.3925122000000005</v>
      </c>
      <c r="AS40">
        <v>7.5879611008028549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700.44743363172449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86.89763150722267</v>
      </c>
      <c r="L41">
        <v>22.209504869334705</v>
      </c>
      <c r="M41">
        <v>0</v>
      </c>
      <c r="N41">
        <v>28.962460228691683</v>
      </c>
      <c r="O41">
        <v>48.639658216415413</v>
      </c>
      <c r="P41">
        <v>66.661885808921923</v>
      </c>
      <c r="Q41">
        <v>1.9317973865030678</v>
      </c>
      <c r="R41">
        <v>5.7892040941370775</v>
      </c>
      <c r="S41">
        <v>3.8609446895822317</v>
      </c>
      <c r="T41">
        <v>0</v>
      </c>
      <c r="U41">
        <v>319.54192441605659</v>
      </c>
      <c r="V41">
        <v>2.8996049298934379</v>
      </c>
      <c r="W41">
        <v>11.377031701852266</v>
      </c>
      <c r="X41">
        <v>36.179069272484725</v>
      </c>
      <c r="Y41">
        <v>0</v>
      </c>
      <c r="Z41">
        <v>3.1982829099999996</v>
      </c>
      <c r="AA41">
        <v>6.8904387526957365</v>
      </c>
      <c r="AB41">
        <v>3.2299529005251317</v>
      </c>
      <c r="AC41">
        <v>2.3730446419035647</v>
      </c>
      <c r="AD41">
        <v>0</v>
      </c>
      <c r="AE41">
        <v>4.041447543881528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13.225177688494879</v>
      </c>
      <c r="AL41">
        <v>6.4106787519793462</v>
      </c>
      <c r="AM41">
        <v>3.8759432774193554</v>
      </c>
      <c r="AN41">
        <v>0</v>
      </c>
      <c r="AO41">
        <v>0</v>
      </c>
      <c r="AP41">
        <v>1.6332999914873243</v>
      </c>
      <c r="AQ41">
        <v>0</v>
      </c>
      <c r="AR41">
        <v>8.3925122000000005</v>
      </c>
      <c r="AS41">
        <v>7.5879611008028549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695.80945688028578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86.89763150722267</v>
      </c>
      <c r="L42">
        <v>22.209238007533717</v>
      </c>
      <c r="M42">
        <v>0</v>
      </c>
      <c r="N42">
        <v>28.962460228691683</v>
      </c>
      <c r="O42">
        <v>48.639658216415413</v>
      </c>
      <c r="P42">
        <v>66.661885808921923</v>
      </c>
      <c r="Q42">
        <v>1.9317973865030678</v>
      </c>
      <c r="R42">
        <v>5.7892040941370775</v>
      </c>
      <c r="S42">
        <v>3.8609446895822317</v>
      </c>
      <c r="T42">
        <v>0</v>
      </c>
      <c r="U42">
        <v>319.54192441605659</v>
      </c>
      <c r="V42">
        <v>2.8996049298934379</v>
      </c>
      <c r="W42">
        <v>11.377031701852266</v>
      </c>
      <c r="X42">
        <v>36.179069272484725</v>
      </c>
      <c r="Y42">
        <v>0</v>
      </c>
      <c r="Z42">
        <v>3.1982829099999996</v>
      </c>
      <c r="AA42">
        <v>6.8904387526957365</v>
      </c>
      <c r="AB42">
        <v>3.2299529005251317</v>
      </c>
      <c r="AC42">
        <v>2.3730446419035647</v>
      </c>
      <c r="AD42">
        <v>0</v>
      </c>
      <c r="AE42">
        <v>4.041447543881528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13.225177688494879</v>
      </c>
      <c r="AL42">
        <v>6.4106787519793462</v>
      </c>
      <c r="AM42">
        <v>3.8759432774193554</v>
      </c>
      <c r="AN42">
        <v>0</v>
      </c>
      <c r="AO42">
        <v>0</v>
      </c>
      <c r="AP42">
        <v>1.6332999914873243</v>
      </c>
      <c r="AQ42">
        <v>0</v>
      </c>
      <c r="AR42">
        <v>8.3925122000000005</v>
      </c>
      <c r="AS42">
        <v>7.5879611008028549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695.80919001848474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86.89763150722267</v>
      </c>
      <c r="L43">
        <v>22.209971878244577</v>
      </c>
      <c r="M43">
        <v>0</v>
      </c>
      <c r="N43">
        <v>28.962460228691683</v>
      </c>
      <c r="O43">
        <v>48.639658216415413</v>
      </c>
      <c r="P43">
        <v>66.661885808921923</v>
      </c>
      <c r="Q43">
        <v>1.9008045088161207</v>
      </c>
      <c r="R43">
        <v>5.7892040941370775</v>
      </c>
      <c r="S43">
        <v>4.399558476630121</v>
      </c>
      <c r="T43">
        <v>0</v>
      </c>
      <c r="U43">
        <v>319.54192441605659</v>
      </c>
      <c r="V43">
        <v>2.8996049298934379</v>
      </c>
      <c r="W43">
        <v>11.377031701852266</v>
      </c>
      <c r="X43">
        <v>36.179069272484725</v>
      </c>
      <c r="Y43">
        <v>0</v>
      </c>
      <c r="Z43">
        <v>3.1982829099999996</v>
      </c>
      <c r="AA43">
        <v>3.4452193763478682</v>
      </c>
      <c r="AB43">
        <v>3.2299529005251317</v>
      </c>
      <c r="AC43">
        <v>2.3730446419035647</v>
      </c>
      <c r="AD43">
        <v>0</v>
      </c>
      <c r="AE43">
        <v>4.041447543881528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13.225177688494879</v>
      </c>
      <c r="AL43">
        <v>6.4106787519793462</v>
      </c>
      <c r="AM43">
        <v>3.8759432774193554</v>
      </c>
      <c r="AN43">
        <v>0</v>
      </c>
      <c r="AO43">
        <v>0</v>
      </c>
      <c r="AP43">
        <v>1.6332999914873243</v>
      </c>
      <c r="AQ43">
        <v>0</v>
      </c>
      <c r="AR43">
        <v>10.016869399999999</v>
      </c>
      <c r="AS43">
        <v>7.5879611008028549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694.4966826222086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86.89763150722267</v>
      </c>
      <c r="L44">
        <v>22.209971878244577</v>
      </c>
      <c r="M44">
        <v>0</v>
      </c>
      <c r="N44">
        <v>28.962460228691683</v>
      </c>
      <c r="O44">
        <v>48.639658216415413</v>
      </c>
      <c r="P44">
        <v>66.661885808921923</v>
      </c>
      <c r="Q44">
        <v>1.9008045088161207</v>
      </c>
      <c r="R44">
        <v>5.7892040941370775</v>
      </c>
      <c r="S44">
        <v>3.8606664364640886</v>
      </c>
      <c r="T44">
        <v>0</v>
      </c>
      <c r="U44">
        <v>319.54192441605659</v>
      </c>
      <c r="V44">
        <v>2.8996049298934379</v>
      </c>
      <c r="W44">
        <v>11.377031701852266</v>
      </c>
      <c r="X44">
        <v>36.179069272484725</v>
      </c>
      <c r="Y44">
        <v>0</v>
      </c>
      <c r="Z44">
        <v>3.1982829099999996</v>
      </c>
      <c r="AA44">
        <v>3.4452193763478682</v>
      </c>
      <c r="AB44">
        <v>3.2299529005251317</v>
      </c>
      <c r="AC44">
        <v>0</v>
      </c>
      <c r="AD44">
        <v>0</v>
      </c>
      <c r="AE44">
        <v>4.041447543881528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13.225177688494879</v>
      </c>
      <c r="AL44">
        <v>6.4106787519793462</v>
      </c>
      <c r="AM44">
        <v>3.8759432774193554</v>
      </c>
      <c r="AN44">
        <v>0</v>
      </c>
      <c r="AO44">
        <v>0</v>
      </c>
      <c r="AP44">
        <v>1.6332999914873243</v>
      </c>
      <c r="AQ44">
        <v>0</v>
      </c>
      <c r="AR44">
        <v>10.016869399999999</v>
      </c>
      <c r="AS44">
        <v>7.5879611008028549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691.58474594013899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86.89763150722267</v>
      </c>
      <c r="L45">
        <v>22.209971878244577</v>
      </c>
      <c r="M45">
        <v>0</v>
      </c>
      <c r="N45">
        <v>28.962460228691683</v>
      </c>
      <c r="O45">
        <v>48.639658216415413</v>
      </c>
      <c r="P45">
        <v>66.661885808921923</v>
      </c>
      <c r="Q45">
        <v>1.9008045088161207</v>
      </c>
      <c r="R45">
        <v>5.7892040941370775</v>
      </c>
      <c r="S45">
        <v>3.8606664364640886</v>
      </c>
      <c r="T45">
        <v>0</v>
      </c>
      <c r="U45">
        <v>319.54192441605659</v>
      </c>
      <c r="V45">
        <v>2.8996049298934379</v>
      </c>
      <c r="W45">
        <v>11.377031701852266</v>
      </c>
      <c r="X45">
        <v>36.179069272484725</v>
      </c>
      <c r="Y45">
        <v>0</v>
      </c>
      <c r="Z45">
        <v>3.1982829099999996</v>
      </c>
      <c r="AA45">
        <v>3.4452193763478682</v>
      </c>
      <c r="AB45">
        <v>3.2299529005251317</v>
      </c>
      <c r="AC45">
        <v>0</v>
      </c>
      <c r="AD45">
        <v>0</v>
      </c>
      <c r="AE45">
        <v>4.041447543881528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13.225177688494879</v>
      </c>
      <c r="AL45">
        <v>6.4106787519793462</v>
      </c>
      <c r="AM45">
        <v>3.8759432774193554</v>
      </c>
      <c r="AN45">
        <v>0</v>
      </c>
      <c r="AO45">
        <v>0</v>
      </c>
      <c r="AP45">
        <v>6.2819201139022382E-2</v>
      </c>
      <c r="AQ45">
        <v>0</v>
      </c>
      <c r="AR45">
        <v>8.6632383999999991</v>
      </c>
      <c r="AS45">
        <v>7.5879611008028549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688.66063414979067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86.89763150722267</v>
      </c>
      <c r="L46">
        <v>22.209973189280543</v>
      </c>
      <c r="M46">
        <v>0</v>
      </c>
      <c r="N46">
        <v>28.962460228691683</v>
      </c>
      <c r="O46">
        <v>48.639658216415413</v>
      </c>
      <c r="P46">
        <v>66.661885808921923</v>
      </c>
      <c r="Q46">
        <v>1.9008045088161207</v>
      </c>
      <c r="R46">
        <v>5.7892040941370775</v>
      </c>
      <c r="S46">
        <v>3.8606664364640886</v>
      </c>
      <c r="T46">
        <v>0</v>
      </c>
      <c r="U46">
        <v>319.54192441605659</v>
      </c>
      <c r="V46">
        <v>2.8996049298934379</v>
      </c>
      <c r="W46">
        <v>11.377031701852266</v>
      </c>
      <c r="X46">
        <v>36.179069272484725</v>
      </c>
      <c r="Y46">
        <v>0</v>
      </c>
      <c r="Z46">
        <v>3.1982829099999996</v>
      </c>
      <c r="AA46">
        <v>0</v>
      </c>
      <c r="AB46">
        <v>3.2299529005251317</v>
      </c>
      <c r="AC46">
        <v>0</v>
      </c>
      <c r="AD46">
        <v>0</v>
      </c>
      <c r="AE46">
        <v>4.041447543881528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13.225177688494879</v>
      </c>
      <c r="AL46">
        <v>6.4106787519793462</v>
      </c>
      <c r="AM46">
        <v>3.8759432774193554</v>
      </c>
      <c r="AN46">
        <v>0</v>
      </c>
      <c r="AO46">
        <v>0</v>
      </c>
      <c r="AP46">
        <v>6.2819201139022382E-2</v>
      </c>
      <c r="AQ46">
        <v>0</v>
      </c>
      <c r="AR46">
        <v>8.6632383999999991</v>
      </c>
      <c r="AS46">
        <v>7.5879611008028549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685.21541608447876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86.89763150722267</v>
      </c>
      <c r="L47">
        <v>22.209973189280543</v>
      </c>
      <c r="M47">
        <v>0</v>
      </c>
      <c r="N47">
        <v>28.962460228691683</v>
      </c>
      <c r="O47">
        <v>48.639658216415413</v>
      </c>
      <c r="P47">
        <v>66.661885808921923</v>
      </c>
      <c r="Q47">
        <v>1.92981370471464</v>
      </c>
      <c r="R47">
        <v>6.0014632806412838</v>
      </c>
      <c r="S47">
        <v>3.8606664364640886</v>
      </c>
      <c r="T47">
        <v>0</v>
      </c>
      <c r="U47">
        <v>319.54192441605659</v>
      </c>
      <c r="V47">
        <v>2.8996049298934379</v>
      </c>
      <c r="W47">
        <v>5.788996567312596</v>
      </c>
      <c r="X47">
        <v>20.278185473684211</v>
      </c>
      <c r="Y47">
        <v>0</v>
      </c>
      <c r="Z47">
        <v>3.1982829099999996</v>
      </c>
      <c r="AA47">
        <v>0</v>
      </c>
      <c r="AB47">
        <v>0</v>
      </c>
      <c r="AC47">
        <v>0</v>
      </c>
      <c r="AD47">
        <v>0</v>
      </c>
      <c r="AE47">
        <v>4.041447543881528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13.225177688494879</v>
      </c>
      <c r="AL47">
        <v>6.4106787519793462</v>
      </c>
      <c r="AM47">
        <v>3.8759432774193554</v>
      </c>
      <c r="AN47">
        <v>0</v>
      </c>
      <c r="AO47">
        <v>0</v>
      </c>
      <c r="AP47">
        <v>6.2819201139022382E-2</v>
      </c>
      <c r="AQ47">
        <v>0</v>
      </c>
      <c r="AR47">
        <v>8.6632383999999991</v>
      </c>
      <c r="AS47">
        <v>7.5879611008028549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660.73781263301601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86.89763150722267</v>
      </c>
      <c r="L48">
        <v>22.209971878244577</v>
      </c>
      <c r="M48">
        <v>0</v>
      </c>
      <c r="N48">
        <v>28.962460228691683</v>
      </c>
      <c r="O48">
        <v>48.639658216415413</v>
      </c>
      <c r="P48">
        <v>66.661885808921923</v>
      </c>
      <c r="Q48">
        <v>1.92981370471464</v>
      </c>
      <c r="R48">
        <v>5.7909547296428574</v>
      </c>
      <c r="S48">
        <v>3.8606664364640886</v>
      </c>
      <c r="T48">
        <v>0</v>
      </c>
      <c r="U48">
        <v>319.54192441605659</v>
      </c>
      <c r="V48">
        <v>2.8996049298934379</v>
      </c>
      <c r="W48">
        <v>5.788996567312596</v>
      </c>
      <c r="X48">
        <v>20.278185473684211</v>
      </c>
      <c r="Y48">
        <v>0</v>
      </c>
      <c r="Z48">
        <v>3.1982829099999996</v>
      </c>
      <c r="AA48">
        <v>0</v>
      </c>
      <c r="AB48">
        <v>0</v>
      </c>
      <c r="AC48">
        <v>0</v>
      </c>
      <c r="AD48">
        <v>0</v>
      </c>
      <c r="AE48">
        <v>4.041447543881528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13.225177688494879</v>
      </c>
      <c r="AL48">
        <v>6.4106787519793462</v>
      </c>
      <c r="AM48">
        <v>3.8759432774193554</v>
      </c>
      <c r="AN48">
        <v>0</v>
      </c>
      <c r="AO48">
        <v>0</v>
      </c>
      <c r="AP48">
        <v>6.2819201139022382E-2</v>
      </c>
      <c r="AQ48">
        <v>0</v>
      </c>
      <c r="AR48">
        <v>8.6632383999999991</v>
      </c>
      <c r="AS48">
        <v>7.5879611008028549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660.52730277098169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86.89763150722267</v>
      </c>
      <c r="L49">
        <v>22.970660874068532</v>
      </c>
      <c r="M49">
        <v>0</v>
      </c>
      <c r="N49">
        <v>28.962460228691683</v>
      </c>
      <c r="O49">
        <v>48.639658216415413</v>
      </c>
      <c r="P49">
        <v>66.661885808921923</v>
      </c>
      <c r="Q49">
        <v>1.92981370471464</v>
      </c>
      <c r="R49">
        <v>5.7909547296428574</v>
      </c>
      <c r="S49">
        <v>3.8606664364640886</v>
      </c>
      <c r="T49">
        <v>0</v>
      </c>
      <c r="U49">
        <v>319.54192441605659</v>
      </c>
      <c r="V49">
        <v>2.8996049298934379</v>
      </c>
      <c r="W49">
        <v>5.788996567312596</v>
      </c>
      <c r="X49">
        <v>20.278185473684211</v>
      </c>
      <c r="Y49">
        <v>0</v>
      </c>
      <c r="Z49">
        <v>3.1982829099999996</v>
      </c>
      <c r="AA49">
        <v>0</v>
      </c>
      <c r="AB49">
        <v>0</v>
      </c>
      <c r="AC49">
        <v>0</v>
      </c>
      <c r="AD49">
        <v>0</v>
      </c>
      <c r="AE49">
        <v>4.041447543881528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13.225177688494879</v>
      </c>
      <c r="AL49">
        <v>6.4106787519793462</v>
      </c>
      <c r="AM49">
        <v>3.8759432774193554</v>
      </c>
      <c r="AN49">
        <v>0</v>
      </c>
      <c r="AO49">
        <v>0</v>
      </c>
      <c r="AP49">
        <v>6.2819201139022382E-2</v>
      </c>
      <c r="AQ49">
        <v>0</v>
      </c>
      <c r="AR49">
        <v>8.6632383999999991</v>
      </c>
      <c r="AS49">
        <v>7.5879611008028549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661.2879917668057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86.89763150722267</v>
      </c>
      <c r="L50">
        <v>22.970660874068532</v>
      </c>
      <c r="M50">
        <v>0</v>
      </c>
      <c r="N50">
        <v>28.962460228691683</v>
      </c>
      <c r="O50">
        <v>48.639658216415413</v>
      </c>
      <c r="P50">
        <v>66.661885808921923</v>
      </c>
      <c r="Q50">
        <v>1.92981370471464</v>
      </c>
      <c r="R50">
        <v>5.7909547296428574</v>
      </c>
      <c r="S50">
        <v>3.8606664364640886</v>
      </c>
      <c r="T50">
        <v>0</v>
      </c>
      <c r="U50">
        <v>319.54192441605659</v>
      </c>
      <c r="V50">
        <v>2.8996049298934379</v>
      </c>
      <c r="W50">
        <v>5.788996567312596</v>
      </c>
      <c r="X50">
        <v>20.278185473684211</v>
      </c>
      <c r="Y50">
        <v>0</v>
      </c>
      <c r="Z50">
        <v>3.1982829099999996</v>
      </c>
      <c r="AA50">
        <v>0</v>
      </c>
      <c r="AB50">
        <v>0</v>
      </c>
      <c r="AC50">
        <v>0</v>
      </c>
      <c r="AD50">
        <v>0</v>
      </c>
      <c r="AE50">
        <v>4.041447543881528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13.225177688494879</v>
      </c>
      <c r="AL50">
        <v>6.4106787519793462</v>
      </c>
      <c r="AM50">
        <v>3.8759432774193554</v>
      </c>
      <c r="AN50">
        <v>0</v>
      </c>
      <c r="AO50">
        <v>0</v>
      </c>
      <c r="AP50">
        <v>6.2819201139022382E-2</v>
      </c>
      <c r="AQ50">
        <v>0</v>
      </c>
      <c r="AR50">
        <v>8.6632383999999991</v>
      </c>
      <c r="AS50">
        <v>7.5879611008028549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661.2879917668057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86.89763150722267</v>
      </c>
      <c r="L51">
        <v>22.970660874068532</v>
      </c>
      <c r="M51">
        <v>0</v>
      </c>
      <c r="N51">
        <v>28.962460228691683</v>
      </c>
      <c r="O51">
        <v>48.639658216415413</v>
      </c>
      <c r="P51">
        <v>66.661885808921923</v>
      </c>
      <c r="Q51">
        <v>1.9303242499999997</v>
      </c>
      <c r="R51">
        <v>5.7930000000000001</v>
      </c>
      <c r="S51">
        <v>3.8606664364640886</v>
      </c>
      <c r="T51">
        <v>0</v>
      </c>
      <c r="U51">
        <v>319.54192441605659</v>
      </c>
      <c r="V51">
        <v>2.8989991371872303</v>
      </c>
      <c r="W51">
        <v>5.788996567312596</v>
      </c>
      <c r="X51">
        <v>20.278185473684211</v>
      </c>
      <c r="Y51">
        <v>0</v>
      </c>
      <c r="Z51">
        <v>3.1982829099999996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13.225177688494879</v>
      </c>
      <c r="AL51">
        <v>6.4106787519793462</v>
      </c>
      <c r="AM51">
        <v>3.8759432774193554</v>
      </c>
      <c r="AN51">
        <v>0</v>
      </c>
      <c r="AO51">
        <v>0</v>
      </c>
      <c r="AP51">
        <v>6.2819201139022382E-2</v>
      </c>
      <c r="AQ51">
        <v>0</v>
      </c>
      <c r="AR51">
        <v>8.6632383999999991</v>
      </c>
      <c r="AS51">
        <v>7.5879611008028549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657.24849424586034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86.89763150722267</v>
      </c>
      <c r="L52">
        <v>22.970660874068532</v>
      </c>
      <c r="M52">
        <v>0</v>
      </c>
      <c r="N52">
        <v>28.962460228691683</v>
      </c>
      <c r="O52">
        <v>48.639658216415413</v>
      </c>
      <c r="P52">
        <v>66.661885808921923</v>
      </c>
      <c r="Q52">
        <v>1.9303242499999997</v>
      </c>
      <c r="R52">
        <v>5.7930000000000001</v>
      </c>
      <c r="S52">
        <v>3.8606664364640886</v>
      </c>
      <c r="T52">
        <v>0</v>
      </c>
      <c r="U52">
        <v>319.54192441605659</v>
      </c>
      <c r="V52">
        <v>2.8989991371872303</v>
      </c>
      <c r="W52">
        <v>5.788996567312596</v>
      </c>
      <c r="X52">
        <v>20.278185473684211</v>
      </c>
      <c r="Y52">
        <v>0</v>
      </c>
      <c r="Z52">
        <v>3.1982829099999996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13.225177688494879</v>
      </c>
      <c r="AL52">
        <v>6.4106787519793462</v>
      </c>
      <c r="AM52">
        <v>3.8759432774193554</v>
      </c>
      <c r="AN52">
        <v>0</v>
      </c>
      <c r="AO52">
        <v>0</v>
      </c>
      <c r="AP52">
        <v>6.2819201139022382E-2</v>
      </c>
      <c r="AQ52">
        <v>0</v>
      </c>
      <c r="AR52">
        <v>8.6632383999999991</v>
      </c>
      <c r="AS52">
        <v>7.5879611008028549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657.24849424586034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86.89763150722267</v>
      </c>
      <c r="L53">
        <v>34.640958411113026</v>
      </c>
      <c r="M53">
        <v>0</v>
      </c>
      <c r="N53">
        <v>28.962460228691683</v>
      </c>
      <c r="O53">
        <v>48.639658216415413</v>
      </c>
      <c r="P53">
        <v>66.661885808921923</v>
      </c>
      <c r="Q53">
        <v>1.9303242499999997</v>
      </c>
      <c r="R53">
        <v>5.7930000000000001</v>
      </c>
      <c r="S53">
        <v>3.8606664364640886</v>
      </c>
      <c r="T53">
        <v>0</v>
      </c>
      <c r="U53">
        <v>319.54192441605659</v>
      </c>
      <c r="V53">
        <v>2.8989991371872303</v>
      </c>
      <c r="W53">
        <v>5.7895293842364532</v>
      </c>
      <c r="X53">
        <v>20.300762899065802</v>
      </c>
      <c r="Y53">
        <v>0</v>
      </c>
      <c r="Z53">
        <v>3.1982829099999996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13.225177688494879</v>
      </c>
      <c r="AL53">
        <v>6.4106787519793462</v>
      </c>
      <c r="AM53">
        <v>3.8759432774193554</v>
      </c>
      <c r="AN53">
        <v>0</v>
      </c>
      <c r="AO53">
        <v>0</v>
      </c>
      <c r="AP53">
        <v>6.2819201139022382E-2</v>
      </c>
      <c r="AQ53">
        <v>0</v>
      </c>
      <c r="AR53">
        <v>10.016869399999999</v>
      </c>
      <c r="AS53">
        <v>7.5879611008028549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670.29553302521049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86.89763150722267</v>
      </c>
      <c r="L54">
        <v>34.640958411113026</v>
      </c>
      <c r="M54">
        <v>0</v>
      </c>
      <c r="N54">
        <v>28.962460228691683</v>
      </c>
      <c r="O54">
        <v>48.639658216415413</v>
      </c>
      <c r="P54">
        <v>66.661885808921923</v>
      </c>
      <c r="Q54">
        <v>1.9303242499999997</v>
      </c>
      <c r="R54">
        <v>5.7930000000000001</v>
      </c>
      <c r="S54">
        <v>3.8606664364640886</v>
      </c>
      <c r="T54">
        <v>0</v>
      </c>
      <c r="U54">
        <v>319.54192441605659</v>
      </c>
      <c r="V54">
        <v>2.8989991371872303</v>
      </c>
      <c r="W54">
        <v>5.7895293842364532</v>
      </c>
      <c r="X54">
        <v>20.27073782140679</v>
      </c>
      <c r="Y54">
        <v>0</v>
      </c>
      <c r="Z54">
        <v>3.1982829099999996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13.225177688494879</v>
      </c>
      <c r="AL54">
        <v>6.4106787519793462</v>
      </c>
      <c r="AM54">
        <v>3.8759432774193554</v>
      </c>
      <c r="AN54">
        <v>0</v>
      </c>
      <c r="AO54">
        <v>0</v>
      </c>
      <c r="AP54">
        <v>6.2819201139022382E-2</v>
      </c>
      <c r="AQ54">
        <v>0</v>
      </c>
      <c r="AR54">
        <v>10.016869399999999</v>
      </c>
      <c r="AS54">
        <v>7.5879611008028549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670.26550794755144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86.89763150722267</v>
      </c>
      <c r="L55">
        <v>34.640958411113026</v>
      </c>
      <c r="M55">
        <v>0</v>
      </c>
      <c r="N55">
        <v>28.971603363110191</v>
      </c>
      <c r="O55">
        <v>48.639658216415413</v>
      </c>
      <c r="P55">
        <v>66.661885808921923</v>
      </c>
      <c r="Q55">
        <v>1.9301728582554518</v>
      </c>
      <c r="R55">
        <v>5.7930000000000001</v>
      </c>
      <c r="S55">
        <v>3.8606664364640886</v>
      </c>
      <c r="T55">
        <v>0</v>
      </c>
      <c r="U55">
        <v>319.54192441605659</v>
      </c>
      <c r="V55">
        <v>2.8989991371872303</v>
      </c>
      <c r="W55">
        <v>5.8398957142857135</v>
      </c>
      <c r="X55">
        <v>20.270879515351435</v>
      </c>
      <c r="Y55">
        <v>0</v>
      </c>
      <c r="Z55">
        <v>3.1982829099999996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13.225177688494879</v>
      </c>
      <c r="AL55">
        <v>6.4106787519793462</v>
      </c>
      <c r="AM55">
        <v>3.8759432774193554</v>
      </c>
      <c r="AN55">
        <v>0</v>
      </c>
      <c r="AO55">
        <v>0</v>
      </c>
      <c r="AP55">
        <v>6.2819201139022382E-2</v>
      </c>
      <c r="AQ55">
        <v>0</v>
      </c>
      <c r="AR55">
        <v>8.6632383999999991</v>
      </c>
      <c r="AS55">
        <v>7.5879611008028549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668.97137671421922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86.89763150722267</v>
      </c>
      <c r="L56">
        <v>34.640958411113026</v>
      </c>
      <c r="M56">
        <v>0</v>
      </c>
      <c r="N56">
        <v>28.971603363110191</v>
      </c>
      <c r="O56">
        <v>48.640654822589845</v>
      </c>
      <c r="P56">
        <v>66.661885808921923</v>
      </c>
      <c r="Q56">
        <v>1.9301728582554518</v>
      </c>
      <c r="R56">
        <v>5.7930000000000001</v>
      </c>
      <c r="S56">
        <v>3.8606664364640886</v>
      </c>
      <c r="T56">
        <v>0</v>
      </c>
      <c r="U56">
        <v>319.54192441605659</v>
      </c>
      <c r="V56">
        <v>2.8989991371872303</v>
      </c>
      <c r="W56">
        <v>5.8398957142857135</v>
      </c>
      <c r="X56">
        <v>20.270879515351435</v>
      </c>
      <c r="Y56">
        <v>0</v>
      </c>
      <c r="Z56">
        <v>3.1982829099999996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13.225177688494879</v>
      </c>
      <c r="AL56">
        <v>6.4106787519793462</v>
      </c>
      <c r="AM56">
        <v>3.8759432774193554</v>
      </c>
      <c r="AN56">
        <v>0</v>
      </c>
      <c r="AO56">
        <v>0</v>
      </c>
      <c r="AP56">
        <v>6.2819201139022382E-2</v>
      </c>
      <c r="AQ56">
        <v>0</v>
      </c>
      <c r="AR56">
        <v>8.6632383999999991</v>
      </c>
      <c r="AS56">
        <v>7.5879611008028549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668.97237332039379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86.89763150722267</v>
      </c>
      <c r="L57">
        <v>34.640958411113026</v>
      </c>
      <c r="M57">
        <v>0</v>
      </c>
      <c r="N57">
        <v>28.971603363110191</v>
      </c>
      <c r="O57">
        <v>48.640654822589845</v>
      </c>
      <c r="P57">
        <v>66.661885808921923</v>
      </c>
      <c r="Q57">
        <v>1.9301728582554518</v>
      </c>
      <c r="R57">
        <v>5.7930000000000001</v>
      </c>
      <c r="S57">
        <v>3.8606664364640886</v>
      </c>
      <c r="T57">
        <v>0</v>
      </c>
      <c r="U57">
        <v>319.54192441605659</v>
      </c>
      <c r="V57">
        <v>2.8989991371872303</v>
      </c>
      <c r="W57">
        <v>5.8398957142857135</v>
      </c>
      <c r="X57">
        <v>20.270879515351435</v>
      </c>
      <c r="Y57">
        <v>0</v>
      </c>
      <c r="Z57">
        <v>3.1982829099999996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13.225177688494879</v>
      </c>
      <c r="AL57">
        <v>6.4106787519793462</v>
      </c>
      <c r="AM57">
        <v>3.8759432774193554</v>
      </c>
      <c r="AN57">
        <v>0</v>
      </c>
      <c r="AO57">
        <v>0</v>
      </c>
      <c r="AP57">
        <v>6.2819201139022382E-2</v>
      </c>
      <c r="AQ57">
        <v>0</v>
      </c>
      <c r="AR57">
        <v>8.6632383999999991</v>
      </c>
      <c r="AS57">
        <v>7.5879611008028549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668.97237332039379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86.89763150722267</v>
      </c>
      <c r="L58">
        <v>34.640958411113026</v>
      </c>
      <c r="M58">
        <v>0</v>
      </c>
      <c r="N58">
        <v>28.971603363110191</v>
      </c>
      <c r="O58">
        <v>48.640654822589845</v>
      </c>
      <c r="P58">
        <v>66.661885808921923</v>
      </c>
      <c r="Q58">
        <v>1.9301728582554518</v>
      </c>
      <c r="R58">
        <v>5.7930000000000001</v>
      </c>
      <c r="S58">
        <v>3.8606664364640886</v>
      </c>
      <c r="T58">
        <v>0</v>
      </c>
      <c r="U58">
        <v>319.54192441605659</v>
      </c>
      <c r="V58">
        <v>2.8989991371872303</v>
      </c>
      <c r="W58">
        <v>5.8398957142857135</v>
      </c>
      <c r="X58">
        <v>20.270879515351435</v>
      </c>
      <c r="Y58">
        <v>0</v>
      </c>
      <c r="Z58">
        <v>3.1982829099999996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13.225177688494879</v>
      </c>
      <c r="AL58">
        <v>6.4106787519793462</v>
      </c>
      <c r="AM58">
        <v>3.8759432774193554</v>
      </c>
      <c r="AN58">
        <v>0</v>
      </c>
      <c r="AO58">
        <v>0</v>
      </c>
      <c r="AP58">
        <v>6.2819201139022382E-2</v>
      </c>
      <c r="AQ58">
        <v>0</v>
      </c>
      <c r="AR58">
        <v>8.6632383999999991</v>
      </c>
      <c r="AS58">
        <v>7.5879611008028549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668.97237332039379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86.896871590374133</v>
      </c>
      <c r="L59">
        <v>34.640958411113026</v>
      </c>
      <c r="M59">
        <v>0</v>
      </c>
      <c r="N59">
        <v>28.971603363110191</v>
      </c>
      <c r="O59">
        <v>48.640654822589845</v>
      </c>
      <c r="P59">
        <v>66.655330374847068</v>
      </c>
      <c r="Q59">
        <v>1.9301728582554518</v>
      </c>
      <c r="R59">
        <v>5.7930000000000001</v>
      </c>
      <c r="S59">
        <v>3.8606664364640886</v>
      </c>
      <c r="T59">
        <v>0</v>
      </c>
      <c r="U59">
        <v>319.54192441605659</v>
      </c>
      <c r="V59">
        <v>2.8989991371872303</v>
      </c>
      <c r="W59">
        <v>5.857518117647059</v>
      </c>
      <c r="X59">
        <v>20.277776372163771</v>
      </c>
      <c r="Y59">
        <v>0</v>
      </c>
      <c r="Z59">
        <v>1.5991413279999998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13.225177688494879</v>
      </c>
      <c r="AL59">
        <v>6.4106787519793462</v>
      </c>
      <c r="AM59">
        <v>3.8759432774193554</v>
      </c>
      <c r="AN59">
        <v>0</v>
      </c>
      <c r="AO59">
        <v>0</v>
      </c>
      <c r="AP59">
        <v>6.2819201139022382E-2</v>
      </c>
      <c r="AQ59">
        <v>0</v>
      </c>
      <c r="AR59">
        <v>8.6632383999999991</v>
      </c>
      <c r="AS59">
        <v>7.5879611008028549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667.39043564764393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86.896871590374133</v>
      </c>
      <c r="L60">
        <v>34.640958411113026</v>
      </c>
      <c r="M60">
        <v>0</v>
      </c>
      <c r="N60">
        <v>28.971603363110191</v>
      </c>
      <c r="O60">
        <v>48.640654822589845</v>
      </c>
      <c r="P60">
        <v>66.655330374847068</v>
      </c>
      <c r="Q60">
        <v>1.9301728582554518</v>
      </c>
      <c r="R60">
        <v>5.7930000000000001</v>
      </c>
      <c r="S60">
        <v>3.8606664364640886</v>
      </c>
      <c r="T60">
        <v>0</v>
      </c>
      <c r="U60">
        <v>319.54192441605659</v>
      </c>
      <c r="V60">
        <v>2.8989991371872303</v>
      </c>
      <c r="W60">
        <v>5.857518117647059</v>
      </c>
      <c r="X60">
        <v>20.277776372163771</v>
      </c>
      <c r="Y60">
        <v>0</v>
      </c>
      <c r="Z60">
        <v>1.5991413279999998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13.225177688494879</v>
      </c>
      <c r="AL60">
        <v>6.4106787519793462</v>
      </c>
      <c r="AM60">
        <v>3.8759432774193554</v>
      </c>
      <c r="AN60">
        <v>0</v>
      </c>
      <c r="AO60">
        <v>0</v>
      </c>
      <c r="AP60">
        <v>6.2819201139022382E-2</v>
      </c>
      <c r="AQ60">
        <v>0</v>
      </c>
      <c r="AR60">
        <v>8.6632383999999991</v>
      </c>
      <c r="AS60">
        <v>7.5879611008028549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667.39043564764393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86.896871590374133</v>
      </c>
      <c r="L61">
        <v>34.640958411113026</v>
      </c>
      <c r="M61">
        <v>0</v>
      </c>
      <c r="N61">
        <v>15.939116451177592</v>
      </c>
      <c r="O61">
        <v>26.750083390358885</v>
      </c>
      <c r="P61">
        <v>66.655330374847068</v>
      </c>
      <c r="Q61">
        <v>1.9301728582554518</v>
      </c>
      <c r="R61">
        <v>5.7930000000000001</v>
      </c>
      <c r="S61">
        <v>3.8606664364640886</v>
      </c>
      <c r="T61">
        <v>0</v>
      </c>
      <c r="U61">
        <v>319.54192441605659</v>
      </c>
      <c r="V61">
        <v>2.8989991371872303</v>
      </c>
      <c r="W61">
        <v>5.857518117647059</v>
      </c>
      <c r="X61">
        <v>20.277776372163771</v>
      </c>
      <c r="Y61">
        <v>0</v>
      </c>
      <c r="Z61">
        <v>1.5991413279999998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13.225177688494879</v>
      </c>
      <c r="AL61">
        <v>6.4106787519793462</v>
      </c>
      <c r="AM61">
        <v>3.8759432774193554</v>
      </c>
      <c r="AN61">
        <v>0</v>
      </c>
      <c r="AO61">
        <v>0</v>
      </c>
      <c r="AP61">
        <v>6.2819201139022382E-2</v>
      </c>
      <c r="AQ61">
        <v>0</v>
      </c>
      <c r="AR61">
        <v>8.6632383999999991</v>
      </c>
      <c r="AS61">
        <v>7.5879611008028549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632.46737730348048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86.896871590374133</v>
      </c>
      <c r="L62">
        <v>34.640958411113026</v>
      </c>
      <c r="M62">
        <v>0</v>
      </c>
      <c r="N62">
        <v>15.939116451177592</v>
      </c>
      <c r="O62">
        <v>26.750083390358885</v>
      </c>
      <c r="P62">
        <v>66.655330374847068</v>
      </c>
      <c r="Q62">
        <v>1.9301728582554518</v>
      </c>
      <c r="R62">
        <v>5.7930000000000001</v>
      </c>
      <c r="S62">
        <v>3.8606664364640886</v>
      </c>
      <c r="T62">
        <v>0</v>
      </c>
      <c r="U62">
        <v>319.54192441605659</v>
      </c>
      <c r="V62">
        <v>2.8989991371872303</v>
      </c>
      <c r="W62">
        <v>5.857518117647059</v>
      </c>
      <c r="X62">
        <v>20.277776372163771</v>
      </c>
      <c r="Y62">
        <v>0</v>
      </c>
      <c r="Z62">
        <v>1.5991413279999998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13.225177688494879</v>
      </c>
      <c r="AL62">
        <v>6.4106787519793462</v>
      </c>
      <c r="AM62">
        <v>3.8759432774193554</v>
      </c>
      <c r="AN62">
        <v>0</v>
      </c>
      <c r="AO62">
        <v>0</v>
      </c>
      <c r="AP62">
        <v>6.2819201139022382E-2</v>
      </c>
      <c r="AQ62">
        <v>0</v>
      </c>
      <c r="AR62">
        <v>8.6632383999999991</v>
      </c>
      <c r="AS62">
        <v>7.5879611008028549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632.46737730348048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86.896871590374133</v>
      </c>
      <c r="L63">
        <v>34.640958411113026</v>
      </c>
      <c r="M63">
        <v>0</v>
      </c>
      <c r="N63">
        <v>15.939116451177592</v>
      </c>
      <c r="O63">
        <v>26.750083390358885</v>
      </c>
      <c r="P63">
        <v>66.655330374847068</v>
      </c>
      <c r="Q63">
        <v>1.9301728582554518</v>
      </c>
      <c r="R63">
        <v>5.7930000000000001</v>
      </c>
      <c r="S63">
        <v>3.8606664364640886</v>
      </c>
      <c r="T63">
        <v>0</v>
      </c>
      <c r="U63">
        <v>319.54192441605659</v>
      </c>
      <c r="V63">
        <v>2.8989991371872303</v>
      </c>
      <c r="W63">
        <v>5.857518117647059</v>
      </c>
      <c r="X63">
        <v>20.277776372163771</v>
      </c>
      <c r="Y63">
        <v>0</v>
      </c>
      <c r="Z63">
        <v>1.5991413279999998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4.6448274000000005</v>
      </c>
      <c r="AI63">
        <v>0</v>
      </c>
      <c r="AJ63">
        <v>0</v>
      </c>
      <c r="AK63">
        <v>13.225177688494879</v>
      </c>
      <c r="AL63">
        <v>9.8297073519793479</v>
      </c>
      <c r="AM63">
        <v>3.8759432774193554</v>
      </c>
      <c r="AN63">
        <v>0</v>
      </c>
      <c r="AO63">
        <v>0</v>
      </c>
      <c r="AP63">
        <v>6.2819201139022382E-2</v>
      </c>
      <c r="AQ63">
        <v>0</v>
      </c>
      <c r="AR63">
        <v>8.6632383999999991</v>
      </c>
      <c r="AS63">
        <v>7.5879611008028549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640.53123330348046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86.896871590374133</v>
      </c>
      <c r="L64">
        <v>34.640958411113026</v>
      </c>
      <c r="M64">
        <v>0</v>
      </c>
      <c r="N64">
        <v>15.939116451177592</v>
      </c>
      <c r="O64">
        <v>26.750083390358885</v>
      </c>
      <c r="P64">
        <v>66.655330374847068</v>
      </c>
      <c r="Q64">
        <v>1.9301728582554518</v>
      </c>
      <c r="R64">
        <v>5.7930000000000001</v>
      </c>
      <c r="S64">
        <v>3.8606664364640886</v>
      </c>
      <c r="T64">
        <v>0</v>
      </c>
      <c r="U64">
        <v>319.54192441605659</v>
      </c>
      <c r="V64">
        <v>2.8989991371872303</v>
      </c>
      <c r="W64">
        <v>5.857518117647059</v>
      </c>
      <c r="X64">
        <v>20.277776372163771</v>
      </c>
      <c r="Y64">
        <v>0</v>
      </c>
      <c r="Z64">
        <v>1.5991413279999998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9.7541375400000003</v>
      </c>
      <c r="AI64">
        <v>0</v>
      </c>
      <c r="AJ64">
        <v>0</v>
      </c>
      <c r="AK64">
        <v>13.225177688494879</v>
      </c>
      <c r="AL64">
        <v>9.8297073519793479</v>
      </c>
      <c r="AM64">
        <v>3.8759432774193554</v>
      </c>
      <c r="AN64">
        <v>0</v>
      </c>
      <c r="AO64">
        <v>0</v>
      </c>
      <c r="AP64">
        <v>6.2819201139022382E-2</v>
      </c>
      <c r="AQ64">
        <v>0</v>
      </c>
      <c r="AR64">
        <v>8.6632383999999991</v>
      </c>
      <c r="AS64">
        <v>7.5879611008028549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645.6405434434804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86.896871590374133</v>
      </c>
      <c r="L65">
        <v>34.640958411113026</v>
      </c>
      <c r="M65">
        <v>0</v>
      </c>
      <c r="N65">
        <v>28.962460228691683</v>
      </c>
      <c r="O65">
        <v>48.639658216415413</v>
      </c>
      <c r="P65">
        <v>66.661885808921923</v>
      </c>
      <c r="Q65">
        <v>1.9301728582554518</v>
      </c>
      <c r="R65">
        <v>5.7930000000000001</v>
      </c>
      <c r="S65">
        <v>3.8606664364640886</v>
      </c>
      <c r="T65">
        <v>0</v>
      </c>
      <c r="U65">
        <v>319.54192441605659</v>
      </c>
      <c r="V65">
        <v>2.8989991371872303</v>
      </c>
      <c r="W65">
        <v>5.857518117647059</v>
      </c>
      <c r="X65">
        <v>20.277776372163771</v>
      </c>
      <c r="Y65">
        <v>0</v>
      </c>
      <c r="Z65">
        <v>1.5991413279999998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14.86344768</v>
      </c>
      <c r="AI65">
        <v>0</v>
      </c>
      <c r="AJ65">
        <v>0</v>
      </c>
      <c r="AK65">
        <v>13.225177688494879</v>
      </c>
      <c r="AL65">
        <v>9.8297073519793479</v>
      </c>
      <c r="AM65">
        <v>3.8759432774193554</v>
      </c>
      <c r="AN65">
        <v>0</v>
      </c>
      <c r="AO65">
        <v>0</v>
      </c>
      <c r="AP65">
        <v>6.2819201139022382E-2</v>
      </c>
      <c r="AQ65">
        <v>0</v>
      </c>
      <c r="AR65">
        <v>8.6632383999999991</v>
      </c>
      <c r="AS65">
        <v>7.5879611008028549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685.66932762112583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86.896871590374133</v>
      </c>
      <c r="L66">
        <v>34.640958411113026</v>
      </c>
      <c r="M66">
        <v>0</v>
      </c>
      <c r="N66">
        <v>28.962460228691683</v>
      </c>
      <c r="O66">
        <v>48.639658216415413</v>
      </c>
      <c r="P66">
        <v>66.661885808921923</v>
      </c>
      <c r="Q66">
        <v>1.9301728582554518</v>
      </c>
      <c r="R66">
        <v>5.7930000000000001</v>
      </c>
      <c r="S66">
        <v>3.8606664364640886</v>
      </c>
      <c r="T66">
        <v>0</v>
      </c>
      <c r="U66">
        <v>319.54192441605659</v>
      </c>
      <c r="V66">
        <v>2.8989991371872303</v>
      </c>
      <c r="W66">
        <v>5.857518117647059</v>
      </c>
      <c r="X66">
        <v>20.277776372163771</v>
      </c>
      <c r="Y66">
        <v>0</v>
      </c>
      <c r="Z66">
        <v>1.5991413279999998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14.86344768</v>
      </c>
      <c r="AI66">
        <v>0</v>
      </c>
      <c r="AJ66">
        <v>0</v>
      </c>
      <c r="AK66">
        <v>13.225177688494879</v>
      </c>
      <c r="AL66">
        <v>9.8297073519793479</v>
      </c>
      <c r="AM66">
        <v>3.8759432774193554</v>
      </c>
      <c r="AN66">
        <v>0</v>
      </c>
      <c r="AO66">
        <v>0</v>
      </c>
      <c r="AP66">
        <v>6.2819201139022382E-2</v>
      </c>
      <c r="AQ66">
        <v>0</v>
      </c>
      <c r="AR66">
        <v>8.6632383999999991</v>
      </c>
      <c r="AS66">
        <v>7.5879611008028549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685.66932762112583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86.896871590374133</v>
      </c>
      <c r="L67">
        <v>34.640958411113026</v>
      </c>
      <c r="M67">
        <v>0</v>
      </c>
      <c r="N67">
        <v>28.962460228691683</v>
      </c>
      <c r="O67">
        <v>48.639658216415413</v>
      </c>
      <c r="P67">
        <v>66.661885808921923</v>
      </c>
      <c r="Q67">
        <v>1.9301728582554518</v>
      </c>
      <c r="R67">
        <v>5.7930000000000001</v>
      </c>
      <c r="S67">
        <v>3.8606664364640886</v>
      </c>
      <c r="T67">
        <v>0</v>
      </c>
      <c r="U67">
        <v>319.54192441605659</v>
      </c>
      <c r="V67">
        <v>2.8989991371872303</v>
      </c>
      <c r="W67">
        <v>5.857518117647059</v>
      </c>
      <c r="X67">
        <v>20.277776372163771</v>
      </c>
      <c r="Y67">
        <v>0</v>
      </c>
      <c r="Z67">
        <v>1.5991413279999998</v>
      </c>
      <c r="AA67">
        <v>3.4452193763478682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14.86344768</v>
      </c>
      <c r="AI67">
        <v>0</v>
      </c>
      <c r="AJ67">
        <v>0</v>
      </c>
      <c r="AK67">
        <v>13.225177688494879</v>
      </c>
      <c r="AL67">
        <v>9.8297073519793479</v>
      </c>
      <c r="AM67">
        <v>3.8759432774193554</v>
      </c>
      <c r="AN67">
        <v>0</v>
      </c>
      <c r="AO67">
        <v>0</v>
      </c>
      <c r="AP67">
        <v>0.31409625965269272</v>
      </c>
      <c r="AQ67">
        <v>0</v>
      </c>
      <c r="AR67">
        <v>8.6632383999999991</v>
      </c>
      <c r="AS67">
        <v>7.5879611008028549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689.36582405598733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86.896871590374133</v>
      </c>
      <c r="L68">
        <v>34.640958411113026</v>
      </c>
      <c r="M68">
        <v>0</v>
      </c>
      <c r="N68">
        <v>28.962460228691683</v>
      </c>
      <c r="O68">
        <v>48.639658216415413</v>
      </c>
      <c r="P68">
        <v>66.661885808921923</v>
      </c>
      <c r="Q68">
        <v>1.9301728582554518</v>
      </c>
      <c r="R68">
        <v>5.7930000000000001</v>
      </c>
      <c r="S68">
        <v>3.8606664364640886</v>
      </c>
      <c r="T68">
        <v>0</v>
      </c>
      <c r="U68">
        <v>319.54192441605659</v>
      </c>
      <c r="V68">
        <v>2.8989991371872303</v>
      </c>
      <c r="W68">
        <v>5.857518117647059</v>
      </c>
      <c r="X68">
        <v>20.277776372163771</v>
      </c>
      <c r="Y68">
        <v>0</v>
      </c>
      <c r="Z68">
        <v>1.5991413279999998</v>
      </c>
      <c r="AA68">
        <v>3.4452193763478682</v>
      </c>
      <c r="AB68">
        <v>0</v>
      </c>
      <c r="AC68">
        <v>0</v>
      </c>
      <c r="AD68">
        <v>0</v>
      </c>
      <c r="AE68">
        <v>4.041447543881528</v>
      </c>
      <c r="AF68">
        <v>0</v>
      </c>
      <c r="AG68">
        <v>0</v>
      </c>
      <c r="AH68">
        <v>14.86344768</v>
      </c>
      <c r="AI68">
        <v>0</v>
      </c>
      <c r="AJ68">
        <v>0</v>
      </c>
      <c r="AK68">
        <v>13.225177688494879</v>
      </c>
      <c r="AL68">
        <v>9.8297073519793479</v>
      </c>
      <c r="AM68">
        <v>3.8759432774193554</v>
      </c>
      <c r="AN68">
        <v>0</v>
      </c>
      <c r="AO68">
        <v>0</v>
      </c>
      <c r="AP68">
        <v>0.31409625965269272</v>
      </c>
      <c r="AQ68">
        <v>0</v>
      </c>
      <c r="AR68">
        <v>8.6632383999999991</v>
      </c>
      <c r="AS68">
        <v>7.5879611008028549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693.40727159986886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86.896871590374133</v>
      </c>
      <c r="L69">
        <v>34.640958411113026</v>
      </c>
      <c r="M69">
        <v>0</v>
      </c>
      <c r="N69">
        <v>28.962460228691683</v>
      </c>
      <c r="O69">
        <v>48.639658216415413</v>
      </c>
      <c r="P69">
        <v>66.661885808921923</v>
      </c>
      <c r="Q69">
        <v>1.9301728582554518</v>
      </c>
      <c r="R69">
        <v>5.7930000000000001</v>
      </c>
      <c r="S69">
        <v>3.8606664364640886</v>
      </c>
      <c r="T69">
        <v>0</v>
      </c>
      <c r="U69">
        <v>319.54192441605659</v>
      </c>
      <c r="V69">
        <v>2.8989991371872303</v>
      </c>
      <c r="W69">
        <v>5.7922385207956602</v>
      </c>
      <c r="X69">
        <v>30.869154129532244</v>
      </c>
      <c r="Y69">
        <v>0</v>
      </c>
      <c r="Z69">
        <v>0.26976069999999996</v>
      </c>
      <c r="AA69">
        <v>3.4452193763478682</v>
      </c>
      <c r="AB69">
        <v>0</v>
      </c>
      <c r="AC69">
        <v>0</v>
      </c>
      <c r="AD69">
        <v>0</v>
      </c>
      <c r="AE69">
        <v>4.041447543881528</v>
      </c>
      <c r="AF69">
        <v>0</v>
      </c>
      <c r="AG69">
        <v>0</v>
      </c>
      <c r="AH69">
        <v>14.86344768</v>
      </c>
      <c r="AI69">
        <v>0</v>
      </c>
      <c r="AJ69">
        <v>0</v>
      </c>
      <c r="AK69">
        <v>13.225177688494879</v>
      </c>
      <c r="AL69">
        <v>6.4106787519793462</v>
      </c>
      <c r="AM69">
        <v>3.8759432774193554</v>
      </c>
      <c r="AN69">
        <v>0</v>
      </c>
      <c r="AO69">
        <v>0</v>
      </c>
      <c r="AP69">
        <v>0.31409625965269272</v>
      </c>
      <c r="AQ69">
        <v>0</v>
      </c>
      <c r="AR69">
        <v>8.6632383999999991</v>
      </c>
      <c r="AS69">
        <v>7.5879611008028549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699.18496053238607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86.896871590374133</v>
      </c>
      <c r="L70">
        <v>34.640958411113026</v>
      </c>
      <c r="M70">
        <v>0</v>
      </c>
      <c r="N70">
        <v>28.962460228691683</v>
      </c>
      <c r="O70">
        <v>48.639658216415413</v>
      </c>
      <c r="P70">
        <v>66.661885808921923</v>
      </c>
      <c r="Q70">
        <v>1.9301728582554518</v>
      </c>
      <c r="R70">
        <v>5.7930000000000001</v>
      </c>
      <c r="S70">
        <v>3.8606664364640886</v>
      </c>
      <c r="T70">
        <v>0</v>
      </c>
      <c r="U70">
        <v>319.54192441605659</v>
      </c>
      <c r="V70">
        <v>2.8998118263665593</v>
      </c>
      <c r="W70">
        <v>5.7922385207956602</v>
      </c>
      <c r="X70">
        <v>30.869154129532244</v>
      </c>
      <c r="Y70">
        <v>0</v>
      </c>
      <c r="Z70">
        <v>0.26976069999999996</v>
      </c>
      <c r="AA70">
        <v>3.4452193763478682</v>
      </c>
      <c r="AB70">
        <v>0</v>
      </c>
      <c r="AC70">
        <v>0</v>
      </c>
      <c r="AD70">
        <v>0</v>
      </c>
      <c r="AE70">
        <v>4.041447543881528</v>
      </c>
      <c r="AF70">
        <v>0</v>
      </c>
      <c r="AG70">
        <v>0</v>
      </c>
      <c r="AH70">
        <v>14.86344768</v>
      </c>
      <c r="AI70">
        <v>0</v>
      </c>
      <c r="AJ70">
        <v>0</v>
      </c>
      <c r="AK70">
        <v>13.225177688494879</v>
      </c>
      <c r="AL70">
        <v>6.4106787519793462</v>
      </c>
      <c r="AM70">
        <v>3.8759432774193554</v>
      </c>
      <c r="AN70">
        <v>0</v>
      </c>
      <c r="AO70">
        <v>0</v>
      </c>
      <c r="AP70">
        <v>0.31409625965269272</v>
      </c>
      <c r="AQ70">
        <v>0</v>
      </c>
      <c r="AR70">
        <v>8.6632383999999991</v>
      </c>
      <c r="AS70">
        <v>7.5879611008028549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699.18577322156534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86.896871590374133</v>
      </c>
      <c r="L71">
        <v>34.639653146983562</v>
      </c>
      <c r="M71">
        <v>0</v>
      </c>
      <c r="N71">
        <v>28.962460228691683</v>
      </c>
      <c r="O71">
        <v>48.639658216415413</v>
      </c>
      <c r="P71">
        <v>66.661885808921923</v>
      </c>
      <c r="Q71">
        <v>1.9296330954063603</v>
      </c>
      <c r="R71">
        <v>5.7922786629606104</v>
      </c>
      <c r="S71">
        <v>3.8609446895822317</v>
      </c>
      <c r="T71">
        <v>0</v>
      </c>
      <c r="U71">
        <v>319.54192441605659</v>
      </c>
      <c r="V71">
        <v>2.8207839470046085</v>
      </c>
      <c r="W71">
        <v>5.788996567312596</v>
      </c>
      <c r="X71">
        <v>20.270406715521904</v>
      </c>
      <c r="Y71">
        <v>0</v>
      </c>
      <c r="Z71">
        <v>0.26976069999999996</v>
      </c>
      <c r="AA71">
        <v>6.8904387526957365</v>
      </c>
      <c r="AB71">
        <v>0</v>
      </c>
      <c r="AC71">
        <v>0</v>
      </c>
      <c r="AD71">
        <v>0</v>
      </c>
      <c r="AE71">
        <v>4.041447543881528</v>
      </c>
      <c r="AF71">
        <v>0</v>
      </c>
      <c r="AG71">
        <v>0</v>
      </c>
      <c r="AH71">
        <v>14.86344768</v>
      </c>
      <c r="AI71">
        <v>0</v>
      </c>
      <c r="AJ71">
        <v>0</v>
      </c>
      <c r="AK71">
        <v>13.225177688494879</v>
      </c>
      <c r="AL71">
        <v>6.4106787519793462</v>
      </c>
      <c r="AM71">
        <v>3.8759432774193554</v>
      </c>
      <c r="AN71">
        <v>0</v>
      </c>
      <c r="AO71">
        <v>0</v>
      </c>
      <c r="AP71">
        <v>0.31409625965269272</v>
      </c>
      <c r="AQ71">
        <v>0</v>
      </c>
      <c r="AR71">
        <v>8.6632383999999991</v>
      </c>
      <c r="AS71">
        <v>7.5879611008028549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691.94768724015807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86.896871590374133</v>
      </c>
      <c r="L72">
        <v>34.639653146983562</v>
      </c>
      <c r="M72">
        <v>0</v>
      </c>
      <c r="N72">
        <v>28.962460228691683</v>
      </c>
      <c r="O72">
        <v>48.639658216415413</v>
      </c>
      <c r="P72">
        <v>66.661885808921923</v>
      </c>
      <c r="Q72">
        <v>1.9296330954063603</v>
      </c>
      <c r="R72">
        <v>5.7922786629606104</v>
      </c>
      <c r="S72">
        <v>3.8609446895822317</v>
      </c>
      <c r="T72">
        <v>0</v>
      </c>
      <c r="U72">
        <v>319.54192441605659</v>
      </c>
      <c r="V72">
        <v>2.8996049298934379</v>
      </c>
      <c r="W72">
        <v>5.788996567312596</v>
      </c>
      <c r="X72">
        <v>20.270406715521904</v>
      </c>
      <c r="Y72">
        <v>0</v>
      </c>
      <c r="Z72">
        <v>0.26976069999999996</v>
      </c>
      <c r="AA72">
        <v>6.8904387526957365</v>
      </c>
      <c r="AB72">
        <v>3.2037994162040513</v>
      </c>
      <c r="AC72">
        <v>2.3730446419035647</v>
      </c>
      <c r="AD72">
        <v>0</v>
      </c>
      <c r="AE72">
        <v>8.0828948337490267</v>
      </c>
      <c r="AF72">
        <v>0</v>
      </c>
      <c r="AG72">
        <v>0</v>
      </c>
      <c r="AH72">
        <v>14.86344768</v>
      </c>
      <c r="AI72">
        <v>0</v>
      </c>
      <c r="AJ72">
        <v>0</v>
      </c>
      <c r="AK72">
        <v>13.225177688494879</v>
      </c>
      <c r="AL72">
        <v>6.4106787519793462</v>
      </c>
      <c r="AM72">
        <v>3.8759432774193554</v>
      </c>
      <c r="AN72">
        <v>0</v>
      </c>
      <c r="AO72">
        <v>0</v>
      </c>
      <c r="AP72">
        <v>0.31409625965269272</v>
      </c>
      <c r="AQ72">
        <v>0</v>
      </c>
      <c r="AR72">
        <v>8.6632383999999991</v>
      </c>
      <c r="AS72">
        <v>7.5879611008028549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701.64479957102208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86.896871590374133</v>
      </c>
      <c r="L73">
        <v>34.639653146983562</v>
      </c>
      <c r="M73">
        <v>0</v>
      </c>
      <c r="N73">
        <v>28.962460228691683</v>
      </c>
      <c r="O73">
        <v>48.639658216415413</v>
      </c>
      <c r="P73">
        <v>66.661885808921923</v>
      </c>
      <c r="Q73">
        <v>1.9296330954063603</v>
      </c>
      <c r="R73">
        <v>5.7922786629606104</v>
      </c>
      <c r="S73">
        <v>3.8609446895822317</v>
      </c>
      <c r="T73">
        <v>0</v>
      </c>
      <c r="U73">
        <v>319.54192441605659</v>
      </c>
      <c r="V73">
        <v>2.8992766357000663</v>
      </c>
      <c r="W73">
        <v>5.788996567312596</v>
      </c>
      <c r="X73">
        <v>20.270406715521904</v>
      </c>
      <c r="Y73">
        <v>0</v>
      </c>
      <c r="Z73">
        <v>1.5991413279999998</v>
      </c>
      <c r="AA73">
        <v>10.335658129043601</v>
      </c>
      <c r="AB73">
        <v>6.4599055470367599</v>
      </c>
      <c r="AC73">
        <v>4.7460890298413689</v>
      </c>
      <c r="AD73">
        <v>2.2350842376987128</v>
      </c>
      <c r="AE73">
        <v>8.0828948337490267</v>
      </c>
      <c r="AF73">
        <v>0</v>
      </c>
      <c r="AG73">
        <v>0</v>
      </c>
      <c r="AH73">
        <v>21.737792333600847</v>
      </c>
      <c r="AI73">
        <v>0</v>
      </c>
      <c r="AJ73">
        <v>0</v>
      </c>
      <c r="AK73">
        <v>13.225177688494879</v>
      </c>
      <c r="AL73">
        <v>6.8380572000000015</v>
      </c>
      <c r="AM73">
        <v>3.8759432774193554</v>
      </c>
      <c r="AN73">
        <v>0</v>
      </c>
      <c r="AO73">
        <v>0</v>
      </c>
      <c r="AP73">
        <v>0.31409625965269272</v>
      </c>
      <c r="AQ73">
        <v>0</v>
      </c>
      <c r="AR73">
        <v>8.6632383999999991</v>
      </c>
      <c r="AS73">
        <v>7.5879611008028549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721.58502913926714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86.896871590374133</v>
      </c>
      <c r="L74">
        <v>34.639653146983562</v>
      </c>
      <c r="M74">
        <v>0</v>
      </c>
      <c r="N74">
        <v>28.962460228691683</v>
      </c>
      <c r="O74">
        <v>48.639658216415413</v>
      </c>
      <c r="P74">
        <v>66.661885808921923</v>
      </c>
      <c r="Q74">
        <v>1.9296330954063603</v>
      </c>
      <c r="R74">
        <v>5.7922786629606104</v>
      </c>
      <c r="S74">
        <v>3.8609446895822317</v>
      </c>
      <c r="T74">
        <v>0</v>
      </c>
      <c r="U74">
        <v>319.54192441605659</v>
      </c>
      <c r="V74">
        <v>2.8992766357000663</v>
      </c>
      <c r="W74">
        <v>5.788996567312596</v>
      </c>
      <c r="X74">
        <v>20.270406715521904</v>
      </c>
      <c r="Y74">
        <v>0</v>
      </c>
      <c r="Z74">
        <v>4.7974242379999996</v>
      </c>
      <c r="AA74">
        <v>10.335658129043601</v>
      </c>
      <c r="AB74">
        <v>9.6898584475618925</v>
      </c>
      <c r="AC74">
        <v>4.7460890298413689</v>
      </c>
      <c r="AD74">
        <v>4.4701684753974256</v>
      </c>
      <c r="AE74">
        <v>8.0828948337490267</v>
      </c>
      <c r="AF74">
        <v>0</v>
      </c>
      <c r="AG74">
        <v>0</v>
      </c>
      <c r="AH74">
        <v>22.945447406800422</v>
      </c>
      <c r="AI74">
        <v>0</v>
      </c>
      <c r="AJ74">
        <v>0</v>
      </c>
      <c r="AK74">
        <v>13.225177688494879</v>
      </c>
      <c r="AL74">
        <v>19.462820201376939</v>
      </c>
      <c r="AM74">
        <v>3.8759432774193554</v>
      </c>
      <c r="AN74">
        <v>0</v>
      </c>
      <c r="AO74">
        <v>0</v>
      </c>
      <c r="AP74">
        <v>0.31409625965269272</v>
      </c>
      <c r="AQ74">
        <v>0</v>
      </c>
      <c r="AR74">
        <v>8.6632383999999991</v>
      </c>
      <c r="AS74">
        <v>7.5879611008028549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744.08076726206741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86.896871590374133</v>
      </c>
      <c r="L75">
        <v>34.639653146983562</v>
      </c>
      <c r="M75">
        <v>0</v>
      </c>
      <c r="N75">
        <v>28.962460228691683</v>
      </c>
      <c r="O75">
        <v>48.639658216415413</v>
      </c>
      <c r="P75">
        <v>66.661885808921923</v>
      </c>
      <c r="Q75">
        <v>1.9301836021377674</v>
      </c>
      <c r="R75">
        <v>5.7922786629606104</v>
      </c>
      <c r="S75">
        <v>3.8609446895822317</v>
      </c>
      <c r="T75">
        <v>0</v>
      </c>
      <c r="U75">
        <v>319.54192441605659</v>
      </c>
      <c r="V75">
        <v>2.8992766357000663</v>
      </c>
      <c r="W75">
        <v>5.788996567312596</v>
      </c>
      <c r="X75">
        <v>20.270406715521904</v>
      </c>
      <c r="Y75">
        <v>0</v>
      </c>
      <c r="Z75">
        <v>4.7974242379999996</v>
      </c>
      <c r="AA75">
        <v>10.335658129043601</v>
      </c>
      <c r="AB75">
        <v>9.6898584475618925</v>
      </c>
      <c r="AC75">
        <v>4.7460890298413689</v>
      </c>
      <c r="AD75">
        <v>6.720801017411052</v>
      </c>
      <c r="AE75">
        <v>8.0828948337490267</v>
      </c>
      <c r="AF75">
        <v>0</v>
      </c>
      <c r="AG75">
        <v>0</v>
      </c>
      <c r="AH75">
        <v>22.945447406800422</v>
      </c>
      <c r="AI75">
        <v>0</v>
      </c>
      <c r="AJ75">
        <v>0</v>
      </c>
      <c r="AK75">
        <v>13.225177688494879</v>
      </c>
      <c r="AL75">
        <v>19.462820201376939</v>
      </c>
      <c r="AM75">
        <v>3.8759432774193554</v>
      </c>
      <c r="AN75">
        <v>0</v>
      </c>
      <c r="AO75">
        <v>0</v>
      </c>
      <c r="AP75">
        <v>0.31409625965269272</v>
      </c>
      <c r="AQ75">
        <v>0</v>
      </c>
      <c r="AR75">
        <v>8.6632383999999991</v>
      </c>
      <c r="AS75">
        <v>7.5879611008028549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746.33195031081254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86.896871590374133</v>
      </c>
      <c r="L76">
        <v>34.639653146983562</v>
      </c>
      <c r="M76">
        <v>0</v>
      </c>
      <c r="N76">
        <v>28.962460228691683</v>
      </c>
      <c r="O76">
        <v>48.639658216415413</v>
      </c>
      <c r="P76">
        <v>66.661885808921923</v>
      </c>
      <c r="Q76">
        <v>1.9301836021377674</v>
      </c>
      <c r="R76">
        <v>5.7922786629606104</v>
      </c>
      <c r="S76">
        <v>3.8609446895822317</v>
      </c>
      <c r="T76">
        <v>0</v>
      </c>
      <c r="U76">
        <v>319.54192441605659</v>
      </c>
      <c r="V76">
        <v>2.8992766357000663</v>
      </c>
      <c r="W76">
        <v>11.377031701852266</v>
      </c>
      <c r="X76">
        <v>30.869273587296366</v>
      </c>
      <c r="Y76">
        <v>0</v>
      </c>
      <c r="Z76">
        <v>4.7974242379999996</v>
      </c>
      <c r="AA76">
        <v>10.335658129043601</v>
      </c>
      <c r="AB76">
        <v>9.6898584475618925</v>
      </c>
      <c r="AC76">
        <v>4.7460890298413689</v>
      </c>
      <c r="AD76">
        <v>6.720801017411052</v>
      </c>
      <c r="AE76">
        <v>8.0828948337490267</v>
      </c>
      <c r="AF76">
        <v>0</v>
      </c>
      <c r="AG76">
        <v>0</v>
      </c>
      <c r="AH76">
        <v>22.945447406800422</v>
      </c>
      <c r="AI76">
        <v>0</v>
      </c>
      <c r="AJ76">
        <v>0</v>
      </c>
      <c r="AK76">
        <v>13.225177688494879</v>
      </c>
      <c r="AL76">
        <v>19.462820201376939</v>
      </c>
      <c r="AM76">
        <v>3.8759432774193554</v>
      </c>
      <c r="AN76">
        <v>0</v>
      </c>
      <c r="AO76">
        <v>0</v>
      </c>
      <c r="AP76">
        <v>0.31409625965269272</v>
      </c>
      <c r="AQ76">
        <v>0</v>
      </c>
      <c r="AR76">
        <v>8.6632383999999991</v>
      </c>
      <c r="AS76">
        <v>7.5879611008028549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762.51885231712674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86.896871590374133</v>
      </c>
      <c r="L77">
        <v>34.639653146983562</v>
      </c>
      <c r="M77">
        <v>0</v>
      </c>
      <c r="N77">
        <v>28.962460228691683</v>
      </c>
      <c r="O77">
        <v>48.639658216415413</v>
      </c>
      <c r="P77">
        <v>66.661885808921923</v>
      </c>
      <c r="Q77">
        <v>1.9296330954063603</v>
      </c>
      <c r="R77">
        <v>5.7922786629606104</v>
      </c>
      <c r="S77">
        <v>3.8609446895822317</v>
      </c>
      <c r="T77">
        <v>0</v>
      </c>
      <c r="U77">
        <v>319.54192441605659</v>
      </c>
      <c r="V77">
        <v>2.8992766357000663</v>
      </c>
      <c r="W77">
        <v>11.377031701852266</v>
      </c>
      <c r="X77">
        <v>30.869273587296366</v>
      </c>
      <c r="Y77">
        <v>0</v>
      </c>
      <c r="Z77">
        <v>4.7974242379999996</v>
      </c>
      <c r="AA77">
        <v>10.335658129043601</v>
      </c>
      <c r="AB77">
        <v>9.6898584475618925</v>
      </c>
      <c r="AC77">
        <v>4.7460890298413689</v>
      </c>
      <c r="AD77">
        <v>6.720801017411052</v>
      </c>
      <c r="AE77">
        <v>8.0828948337490267</v>
      </c>
      <c r="AF77">
        <v>0</v>
      </c>
      <c r="AG77">
        <v>0</v>
      </c>
      <c r="AH77">
        <v>22.945447406800422</v>
      </c>
      <c r="AI77">
        <v>0</v>
      </c>
      <c r="AJ77">
        <v>0</v>
      </c>
      <c r="AK77">
        <v>13.225177688494879</v>
      </c>
      <c r="AL77">
        <v>19.462820201376939</v>
      </c>
      <c r="AM77">
        <v>3.8759432774193554</v>
      </c>
      <c r="AN77">
        <v>0</v>
      </c>
      <c r="AO77">
        <v>0</v>
      </c>
      <c r="AP77">
        <v>0.31409625965269272</v>
      </c>
      <c r="AQ77">
        <v>0</v>
      </c>
      <c r="AR77">
        <v>8.6632383999999991</v>
      </c>
      <c r="AS77">
        <v>7.5879611008028549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762.51830181039531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86.896871590374133</v>
      </c>
      <c r="L78">
        <v>34.639653146983562</v>
      </c>
      <c r="M78">
        <v>0</v>
      </c>
      <c r="N78">
        <v>28.962460228691683</v>
      </c>
      <c r="O78">
        <v>48.639658216415413</v>
      </c>
      <c r="P78">
        <v>66.661885808921923</v>
      </c>
      <c r="Q78">
        <v>1.9296330954063603</v>
      </c>
      <c r="R78">
        <v>5.7922786629606104</v>
      </c>
      <c r="S78">
        <v>3.8609446895822317</v>
      </c>
      <c r="T78">
        <v>0</v>
      </c>
      <c r="U78">
        <v>319.54192441605659</v>
      </c>
      <c r="V78">
        <v>2.8992766357000663</v>
      </c>
      <c r="W78">
        <v>11.377031701852266</v>
      </c>
      <c r="X78">
        <v>30.869273587296366</v>
      </c>
      <c r="Y78">
        <v>0</v>
      </c>
      <c r="Z78">
        <v>4.7974242379999996</v>
      </c>
      <c r="AA78">
        <v>10.335658129043601</v>
      </c>
      <c r="AB78">
        <v>9.6898584475618925</v>
      </c>
      <c r="AC78">
        <v>4.7460890298413689</v>
      </c>
      <c r="AD78">
        <v>6.720801017411052</v>
      </c>
      <c r="AE78">
        <v>8.0828948337490267</v>
      </c>
      <c r="AF78">
        <v>0</v>
      </c>
      <c r="AG78">
        <v>0</v>
      </c>
      <c r="AH78">
        <v>22.945447406800422</v>
      </c>
      <c r="AI78">
        <v>0</v>
      </c>
      <c r="AJ78">
        <v>0</v>
      </c>
      <c r="AK78">
        <v>13.225177688494879</v>
      </c>
      <c r="AL78">
        <v>19.462820201376939</v>
      </c>
      <c r="AM78">
        <v>3.8759432774193554</v>
      </c>
      <c r="AN78">
        <v>0</v>
      </c>
      <c r="AO78">
        <v>0</v>
      </c>
      <c r="AP78">
        <v>0.31409625965269272</v>
      </c>
      <c r="AQ78">
        <v>0</v>
      </c>
      <c r="AR78">
        <v>8.6632383999999991</v>
      </c>
      <c r="AS78">
        <v>7.5879611008028549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762.51830181039531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86.896871590374133</v>
      </c>
      <c r="L79">
        <v>34.639653146983562</v>
      </c>
      <c r="M79">
        <v>0</v>
      </c>
      <c r="N79">
        <v>28.962460228691683</v>
      </c>
      <c r="O79">
        <v>48.639658216415413</v>
      </c>
      <c r="P79">
        <v>66.661885808921923</v>
      </c>
      <c r="Q79">
        <v>1.9296330954063603</v>
      </c>
      <c r="R79">
        <v>5.7922786629606104</v>
      </c>
      <c r="S79">
        <v>3.8609446895822317</v>
      </c>
      <c r="T79">
        <v>0</v>
      </c>
      <c r="U79">
        <v>319.54192441605659</v>
      </c>
      <c r="V79">
        <v>2.8992766357000663</v>
      </c>
      <c r="W79">
        <v>11.377031701852266</v>
      </c>
      <c r="X79">
        <v>30.869273587296366</v>
      </c>
      <c r="Y79">
        <v>0</v>
      </c>
      <c r="Z79">
        <v>4.7974242379999996</v>
      </c>
      <c r="AA79">
        <v>10.335658129043601</v>
      </c>
      <c r="AB79">
        <v>9.6898584475618925</v>
      </c>
      <c r="AC79">
        <v>4.7460890298413689</v>
      </c>
      <c r="AD79">
        <v>6.720801017411052</v>
      </c>
      <c r="AE79">
        <v>8.0828948337490267</v>
      </c>
      <c r="AF79">
        <v>0</v>
      </c>
      <c r="AG79">
        <v>0</v>
      </c>
      <c r="AH79">
        <v>22.945447406800422</v>
      </c>
      <c r="AI79">
        <v>0</v>
      </c>
      <c r="AJ79">
        <v>0</v>
      </c>
      <c r="AK79">
        <v>13.225177688494879</v>
      </c>
      <c r="AL79">
        <v>19.462820201376939</v>
      </c>
      <c r="AM79">
        <v>3.8759432774193554</v>
      </c>
      <c r="AN79">
        <v>0</v>
      </c>
      <c r="AO79">
        <v>0</v>
      </c>
      <c r="AP79">
        <v>0.31409625965269272</v>
      </c>
      <c r="AQ79">
        <v>0</v>
      </c>
      <c r="AR79">
        <v>8.6632383999999991</v>
      </c>
      <c r="AS79">
        <v>7.5879611008028549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762.51830181039531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86.896871590374133</v>
      </c>
      <c r="L80">
        <v>34.639653146983562</v>
      </c>
      <c r="M80">
        <v>0</v>
      </c>
      <c r="N80">
        <v>28.962460228691683</v>
      </c>
      <c r="O80">
        <v>48.639658216415413</v>
      </c>
      <c r="P80">
        <v>66.661885808921923</v>
      </c>
      <c r="Q80">
        <v>1.9296330954063603</v>
      </c>
      <c r="R80">
        <v>10.395686779285517</v>
      </c>
      <c r="S80">
        <v>3.8609446895822317</v>
      </c>
      <c r="T80">
        <v>0</v>
      </c>
      <c r="U80">
        <v>319.54192441605659</v>
      </c>
      <c r="V80">
        <v>5.0910283275362325</v>
      </c>
      <c r="W80">
        <v>11.377031701852266</v>
      </c>
      <c r="X80">
        <v>30.869273587296366</v>
      </c>
      <c r="Y80">
        <v>0</v>
      </c>
      <c r="Z80">
        <v>1.5991413279999998</v>
      </c>
      <c r="AA80">
        <v>10.335658129043601</v>
      </c>
      <c r="AB80">
        <v>6.4599055470367599</v>
      </c>
      <c r="AC80">
        <v>4.7460890298413689</v>
      </c>
      <c r="AD80">
        <v>4.4701684753974256</v>
      </c>
      <c r="AE80">
        <v>8.0828948337490267</v>
      </c>
      <c r="AF80">
        <v>0</v>
      </c>
      <c r="AG80">
        <v>0</v>
      </c>
      <c r="AH80">
        <v>22.945447406800422</v>
      </c>
      <c r="AI80">
        <v>0</v>
      </c>
      <c r="AJ80">
        <v>0</v>
      </c>
      <c r="AK80">
        <v>13.225177688494879</v>
      </c>
      <c r="AL80">
        <v>6.8380572000000015</v>
      </c>
      <c r="AM80">
        <v>3.8759432774193554</v>
      </c>
      <c r="AN80">
        <v>0</v>
      </c>
      <c r="AO80">
        <v>0</v>
      </c>
      <c r="AP80">
        <v>0.31409625965269272</v>
      </c>
      <c r="AQ80">
        <v>0</v>
      </c>
      <c r="AR80">
        <v>8.6632383999999991</v>
      </c>
      <c r="AS80">
        <v>7.5879611008028549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748.00983026464075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86.896871590374133</v>
      </c>
      <c r="L81">
        <v>34.639653146983562</v>
      </c>
      <c r="M81">
        <v>0</v>
      </c>
      <c r="N81">
        <v>28.962460228691683</v>
      </c>
      <c r="O81">
        <v>48.639658216415413</v>
      </c>
      <c r="P81">
        <v>66.661885808921923</v>
      </c>
      <c r="Q81">
        <v>1.9296330954063603</v>
      </c>
      <c r="R81">
        <v>5.7922786629606104</v>
      </c>
      <c r="S81">
        <v>3.8609446895822317</v>
      </c>
      <c r="T81">
        <v>0</v>
      </c>
      <c r="U81">
        <v>319.54192441605659</v>
      </c>
      <c r="V81">
        <v>2.8992766357000663</v>
      </c>
      <c r="W81">
        <v>11.377031701852266</v>
      </c>
      <c r="X81">
        <v>30.869273587296366</v>
      </c>
      <c r="Y81">
        <v>0</v>
      </c>
      <c r="Z81">
        <v>1.5991413279999998</v>
      </c>
      <c r="AA81">
        <v>10.335658129043601</v>
      </c>
      <c r="AB81">
        <v>6.4599055470367599</v>
      </c>
      <c r="AC81">
        <v>4.7460890298413689</v>
      </c>
      <c r="AD81">
        <v>4.4701684753974256</v>
      </c>
      <c r="AE81">
        <v>8.0828948337490267</v>
      </c>
      <c r="AF81">
        <v>0</v>
      </c>
      <c r="AG81">
        <v>0</v>
      </c>
      <c r="AH81">
        <v>14.86344768</v>
      </c>
      <c r="AI81">
        <v>0</v>
      </c>
      <c r="AJ81">
        <v>0</v>
      </c>
      <c r="AK81">
        <v>13.225177688494879</v>
      </c>
      <c r="AL81">
        <v>6.4106787519793462</v>
      </c>
      <c r="AM81">
        <v>3.8759432774193554</v>
      </c>
      <c r="AN81">
        <v>0</v>
      </c>
      <c r="AO81">
        <v>0</v>
      </c>
      <c r="AP81">
        <v>0.31409625965269272</v>
      </c>
      <c r="AQ81">
        <v>0</v>
      </c>
      <c r="AR81">
        <v>8.6632383999999991</v>
      </c>
      <c r="AS81">
        <v>7.5879611008028549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732.70529228165856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86.896871590374133</v>
      </c>
      <c r="L82">
        <v>34.639653146983562</v>
      </c>
      <c r="M82">
        <v>0</v>
      </c>
      <c r="N82">
        <v>28.962460228691683</v>
      </c>
      <c r="O82">
        <v>48.639658216415413</v>
      </c>
      <c r="P82">
        <v>66.661885808921923</v>
      </c>
      <c r="Q82">
        <v>1.9296330954063603</v>
      </c>
      <c r="R82">
        <v>5.7922786629606104</v>
      </c>
      <c r="S82">
        <v>3.8609446895822317</v>
      </c>
      <c r="T82">
        <v>0</v>
      </c>
      <c r="U82">
        <v>319.54192441605659</v>
      </c>
      <c r="V82">
        <v>2.8992766357000663</v>
      </c>
      <c r="W82">
        <v>11.377031701852266</v>
      </c>
      <c r="X82">
        <v>30.869273587296366</v>
      </c>
      <c r="Y82">
        <v>0</v>
      </c>
      <c r="Z82">
        <v>1.5991413279999998</v>
      </c>
      <c r="AA82">
        <v>10.335658129043601</v>
      </c>
      <c r="AB82">
        <v>6.4599055470367599</v>
      </c>
      <c r="AC82">
        <v>4.7460890298413689</v>
      </c>
      <c r="AD82">
        <v>2.2350842376987128</v>
      </c>
      <c r="AE82">
        <v>8.0828948337490267</v>
      </c>
      <c r="AF82">
        <v>0</v>
      </c>
      <c r="AG82">
        <v>0</v>
      </c>
      <c r="AH82">
        <v>11.472723703400211</v>
      </c>
      <c r="AI82">
        <v>0</v>
      </c>
      <c r="AJ82">
        <v>0</v>
      </c>
      <c r="AK82">
        <v>13.225177688494879</v>
      </c>
      <c r="AL82">
        <v>6.4106787519793462</v>
      </c>
      <c r="AM82">
        <v>3.8759432774193554</v>
      </c>
      <c r="AN82">
        <v>0</v>
      </c>
      <c r="AO82">
        <v>0</v>
      </c>
      <c r="AP82">
        <v>0.31409625965269272</v>
      </c>
      <c r="AQ82">
        <v>0</v>
      </c>
      <c r="AR82">
        <v>8.6632383999999991</v>
      </c>
      <c r="AS82">
        <v>7.5879611008028549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727.07948406736011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86.896871590374133</v>
      </c>
      <c r="L83">
        <v>34.639653146983562</v>
      </c>
      <c r="M83">
        <v>0</v>
      </c>
      <c r="N83">
        <v>28.962460228691683</v>
      </c>
      <c r="O83">
        <v>48.639658216415413</v>
      </c>
      <c r="P83">
        <v>66.661885808921923</v>
      </c>
      <c r="Q83">
        <v>1.9296330954063603</v>
      </c>
      <c r="R83">
        <v>5.7922786629606104</v>
      </c>
      <c r="S83">
        <v>3.8609446895822317</v>
      </c>
      <c r="T83">
        <v>0</v>
      </c>
      <c r="U83">
        <v>319.54192441605659</v>
      </c>
      <c r="V83">
        <v>2.8992766357000663</v>
      </c>
      <c r="W83">
        <v>11.377031701852266</v>
      </c>
      <c r="X83">
        <v>37.469036087341145</v>
      </c>
      <c r="Y83">
        <v>0</v>
      </c>
      <c r="Z83">
        <v>1.5991413279999998</v>
      </c>
      <c r="AA83">
        <v>10.335658129043601</v>
      </c>
      <c r="AB83">
        <v>6.4599055470367599</v>
      </c>
      <c r="AC83">
        <v>4.7460890298413689</v>
      </c>
      <c r="AD83">
        <v>2.2350842376987128</v>
      </c>
      <c r="AE83">
        <v>4.041447543881528</v>
      </c>
      <c r="AF83">
        <v>0</v>
      </c>
      <c r="AG83">
        <v>0</v>
      </c>
      <c r="AH83">
        <v>5.7363618517001056</v>
      </c>
      <c r="AI83">
        <v>0</v>
      </c>
      <c r="AJ83">
        <v>0</v>
      </c>
      <c r="AK83">
        <v>13.225177688494879</v>
      </c>
      <c r="AL83">
        <v>6.4106787519793462</v>
      </c>
      <c r="AM83">
        <v>3.8759432774193554</v>
      </c>
      <c r="AN83">
        <v>0</v>
      </c>
      <c r="AO83">
        <v>0</v>
      </c>
      <c r="AP83">
        <v>0.5025538630697598</v>
      </c>
      <c r="AQ83">
        <v>0</v>
      </c>
      <c r="AR83">
        <v>8.6632383999999991</v>
      </c>
      <c r="AS83">
        <v>7.5879611008028549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724.08989502925431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86.896871590374133</v>
      </c>
      <c r="L84">
        <v>34.639653146983562</v>
      </c>
      <c r="M84">
        <v>0</v>
      </c>
      <c r="N84">
        <v>28.962460228691683</v>
      </c>
      <c r="O84">
        <v>48.639658216415413</v>
      </c>
      <c r="P84">
        <v>66.661885808921923</v>
      </c>
      <c r="Q84">
        <v>1.9296330954063603</v>
      </c>
      <c r="R84">
        <v>5.7922786629606104</v>
      </c>
      <c r="S84">
        <v>3.8609446895822317</v>
      </c>
      <c r="T84">
        <v>0</v>
      </c>
      <c r="U84">
        <v>319.54192441605659</v>
      </c>
      <c r="V84">
        <v>2.8992766357000663</v>
      </c>
      <c r="W84">
        <v>11.377031701852266</v>
      </c>
      <c r="X84">
        <v>37.469036087341145</v>
      </c>
      <c r="Y84">
        <v>0</v>
      </c>
      <c r="Z84">
        <v>1.5991413279999998</v>
      </c>
      <c r="AA84">
        <v>6.8904387526957365</v>
      </c>
      <c r="AB84">
        <v>6.4599055470367599</v>
      </c>
      <c r="AC84">
        <v>4.7460890298413689</v>
      </c>
      <c r="AD84">
        <v>0</v>
      </c>
      <c r="AE84">
        <v>4.041447543881528</v>
      </c>
      <c r="AF84">
        <v>0</v>
      </c>
      <c r="AG84">
        <v>0</v>
      </c>
      <c r="AH84">
        <v>5.7363618517001056</v>
      </c>
      <c r="AI84">
        <v>0</v>
      </c>
      <c r="AJ84">
        <v>0</v>
      </c>
      <c r="AK84">
        <v>13.225177688494879</v>
      </c>
      <c r="AL84">
        <v>6.4106787519793462</v>
      </c>
      <c r="AM84">
        <v>3.8759432774193554</v>
      </c>
      <c r="AN84">
        <v>0</v>
      </c>
      <c r="AO84">
        <v>0</v>
      </c>
      <c r="AP84">
        <v>0.5025538630697598</v>
      </c>
      <c r="AQ84">
        <v>0</v>
      </c>
      <c r="AR84">
        <v>8.6632383999999991</v>
      </c>
      <c r="AS84">
        <v>7.5879611008028549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718.40959141520773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86.896871590374133</v>
      </c>
      <c r="L85">
        <v>34.639653146983562</v>
      </c>
      <c r="M85">
        <v>0</v>
      </c>
      <c r="N85">
        <v>28.962460228691683</v>
      </c>
      <c r="O85">
        <v>48.639658216415413</v>
      </c>
      <c r="P85">
        <v>66.661885808921923</v>
      </c>
      <c r="Q85">
        <v>1.9296330954063603</v>
      </c>
      <c r="R85">
        <v>5.7922786629606104</v>
      </c>
      <c r="S85">
        <v>3.8609446895822317</v>
      </c>
      <c r="T85">
        <v>0</v>
      </c>
      <c r="U85">
        <v>319.54192441605659</v>
      </c>
      <c r="V85">
        <v>2.8992766357000663</v>
      </c>
      <c r="W85">
        <v>11.377031701852266</v>
      </c>
      <c r="X85">
        <v>37.469036087341145</v>
      </c>
      <c r="Y85">
        <v>0</v>
      </c>
      <c r="Z85">
        <v>3.1982829099999996</v>
      </c>
      <c r="AA85">
        <v>6.8904387526957365</v>
      </c>
      <c r="AB85">
        <v>6.4599055470367599</v>
      </c>
      <c r="AC85">
        <v>4.7460890298413689</v>
      </c>
      <c r="AD85">
        <v>0</v>
      </c>
      <c r="AE85">
        <v>4.041447543881528</v>
      </c>
      <c r="AF85">
        <v>0</v>
      </c>
      <c r="AG85">
        <v>0</v>
      </c>
      <c r="AH85">
        <v>4.6448274000000005</v>
      </c>
      <c r="AI85">
        <v>0</v>
      </c>
      <c r="AJ85">
        <v>0</v>
      </c>
      <c r="AK85">
        <v>13.225177688494879</v>
      </c>
      <c r="AL85">
        <v>6.4106787519793462</v>
      </c>
      <c r="AM85">
        <v>3.8759432774193554</v>
      </c>
      <c r="AN85">
        <v>0</v>
      </c>
      <c r="AO85">
        <v>0</v>
      </c>
      <c r="AP85">
        <v>0.5025538630697598</v>
      </c>
      <c r="AQ85">
        <v>0</v>
      </c>
      <c r="AR85">
        <v>8.6632383999999991</v>
      </c>
      <c r="AS85">
        <v>7.5879611008028549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718.91719854550774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86.896871590374133</v>
      </c>
      <c r="L86">
        <v>34.639653146983562</v>
      </c>
      <c r="M86">
        <v>0</v>
      </c>
      <c r="N86">
        <v>28.962460228691683</v>
      </c>
      <c r="O86">
        <v>48.639658216415413</v>
      </c>
      <c r="P86">
        <v>66.661885808921923</v>
      </c>
      <c r="Q86">
        <v>1.9296330954063603</v>
      </c>
      <c r="R86">
        <v>5.7922786629606104</v>
      </c>
      <c r="S86">
        <v>3.8609446895822317</v>
      </c>
      <c r="T86">
        <v>0</v>
      </c>
      <c r="U86">
        <v>319.54192441605659</v>
      </c>
      <c r="V86">
        <v>2.8992766357000663</v>
      </c>
      <c r="W86">
        <v>11.377031701852266</v>
      </c>
      <c r="X86">
        <v>37.469036087341145</v>
      </c>
      <c r="Y86">
        <v>0</v>
      </c>
      <c r="Z86">
        <v>3.1982829099999996</v>
      </c>
      <c r="AA86">
        <v>6.8904387526957365</v>
      </c>
      <c r="AB86">
        <v>6.4599055470367599</v>
      </c>
      <c r="AC86">
        <v>4.7460890298413689</v>
      </c>
      <c r="AD86">
        <v>0</v>
      </c>
      <c r="AE86">
        <v>4.041447543881528</v>
      </c>
      <c r="AF86">
        <v>0</v>
      </c>
      <c r="AG86">
        <v>0</v>
      </c>
      <c r="AH86">
        <v>4.6448274000000005</v>
      </c>
      <c r="AI86">
        <v>0</v>
      </c>
      <c r="AJ86">
        <v>0</v>
      </c>
      <c r="AK86">
        <v>13.225177688494879</v>
      </c>
      <c r="AL86">
        <v>6.4106787519793462</v>
      </c>
      <c r="AM86">
        <v>3.8759432774193554</v>
      </c>
      <c r="AN86">
        <v>0</v>
      </c>
      <c r="AO86">
        <v>0</v>
      </c>
      <c r="AP86">
        <v>0.5025538630697598</v>
      </c>
      <c r="AQ86">
        <v>0</v>
      </c>
      <c r="AR86">
        <v>8.6632383999999991</v>
      </c>
      <c r="AS86">
        <v>7.5879611008028549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718.91719854550774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86.896871590374133</v>
      </c>
      <c r="L87">
        <v>34.639653146983562</v>
      </c>
      <c r="M87">
        <v>0</v>
      </c>
      <c r="N87">
        <v>28.962460228691683</v>
      </c>
      <c r="O87">
        <v>48.639658216415413</v>
      </c>
      <c r="P87">
        <v>66.661885808921923</v>
      </c>
      <c r="Q87">
        <v>1.9296330954063603</v>
      </c>
      <c r="R87">
        <v>5.7922786629606104</v>
      </c>
      <c r="S87">
        <v>3.8609446895822317</v>
      </c>
      <c r="T87">
        <v>0</v>
      </c>
      <c r="U87">
        <v>319.54192441605659</v>
      </c>
      <c r="V87">
        <v>2.8992766357000663</v>
      </c>
      <c r="W87">
        <v>5.788996567312596</v>
      </c>
      <c r="X87">
        <v>16.410040052603755</v>
      </c>
      <c r="Y87">
        <v>0</v>
      </c>
      <c r="Z87">
        <v>3.1982829099999996</v>
      </c>
      <c r="AA87">
        <v>3.4452193763478682</v>
      </c>
      <c r="AB87">
        <v>6.4599055470367599</v>
      </c>
      <c r="AC87">
        <v>4.7460890298413689</v>
      </c>
      <c r="AD87">
        <v>0</v>
      </c>
      <c r="AE87">
        <v>4.041447543881528</v>
      </c>
      <c r="AF87">
        <v>0</v>
      </c>
      <c r="AG87">
        <v>0</v>
      </c>
      <c r="AH87">
        <v>4.6448274000000005</v>
      </c>
      <c r="AI87">
        <v>0</v>
      </c>
      <c r="AJ87">
        <v>0</v>
      </c>
      <c r="AK87">
        <v>13.225177688494879</v>
      </c>
      <c r="AL87">
        <v>6.4106787519793462</v>
      </c>
      <c r="AM87">
        <v>3.8759432774193554</v>
      </c>
      <c r="AN87">
        <v>0</v>
      </c>
      <c r="AO87">
        <v>0</v>
      </c>
      <c r="AP87">
        <v>0.5025538630697598</v>
      </c>
      <c r="AQ87">
        <v>0</v>
      </c>
      <c r="AR87">
        <v>8.6632383999999991</v>
      </c>
      <c r="AS87">
        <v>7.5879611008028549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688.82494799988274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86.896871590374133</v>
      </c>
      <c r="L88">
        <v>34.639653146983562</v>
      </c>
      <c r="M88">
        <v>0</v>
      </c>
      <c r="N88">
        <v>28.962460228691683</v>
      </c>
      <c r="O88">
        <v>48.639658216415413</v>
      </c>
      <c r="P88">
        <v>66.661885808921923</v>
      </c>
      <c r="Q88">
        <v>1.9296330954063603</v>
      </c>
      <c r="R88">
        <v>5.5899346136145729</v>
      </c>
      <c r="S88">
        <v>3.8609446895822317</v>
      </c>
      <c r="T88">
        <v>0</v>
      </c>
      <c r="U88">
        <v>319.54192441605659</v>
      </c>
      <c r="V88">
        <v>2.7999422044088176</v>
      </c>
      <c r="W88">
        <v>5.788996567312596</v>
      </c>
      <c r="X88">
        <v>16.410040052603755</v>
      </c>
      <c r="Y88">
        <v>0</v>
      </c>
      <c r="Z88">
        <v>3.1982829099999996</v>
      </c>
      <c r="AA88">
        <v>3.4452193763478682</v>
      </c>
      <c r="AB88">
        <v>6.4599055470367599</v>
      </c>
      <c r="AC88">
        <v>4.7460890298413689</v>
      </c>
      <c r="AD88">
        <v>0</v>
      </c>
      <c r="AE88">
        <v>4.041447543881528</v>
      </c>
      <c r="AF88">
        <v>0</v>
      </c>
      <c r="AG88">
        <v>0</v>
      </c>
      <c r="AH88">
        <v>4.6448274000000005</v>
      </c>
      <c r="AI88">
        <v>0</v>
      </c>
      <c r="AJ88">
        <v>0</v>
      </c>
      <c r="AK88">
        <v>13.225177688494879</v>
      </c>
      <c r="AL88">
        <v>6.4106787519793462</v>
      </c>
      <c r="AM88">
        <v>3.8759432774193554</v>
      </c>
      <c r="AN88">
        <v>0</v>
      </c>
      <c r="AO88">
        <v>0</v>
      </c>
      <c r="AP88">
        <v>0.5025538630697598</v>
      </c>
      <c r="AQ88">
        <v>0</v>
      </c>
      <c r="AR88">
        <v>8.6632383999999991</v>
      </c>
      <c r="AS88">
        <v>7.5879611008028549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688.52326951924545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86.896871590374133</v>
      </c>
      <c r="L89">
        <v>34.639653146983562</v>
      </c>
      <c r="M89">
        <v>0</v>
      </c>
      <c r="N89">
        <v>28.962460228691683</v>
      </c>
      <c r="O89">
        <v>48.639658216415413</v>
      </c>
      <c r="P89">
        <v>66.661885808921923</v>
      </c>
      <c r="Q89">
        <v>1.9296330954063603</v>
      </c>
      <c r="R89">
        <v>5.5899346136145729</v>
      </c>
      <c r="S89">
        <v>3.8609446895822317</v>
      </c>
      <c r="T89">
        <v>0</v>
      </c>
      <c r="U89">
        <v>319.54192441605659</v>
      </c>
      <c r="V89">
        <v>2.7999422044088176</v>
      </c>
      <c r="W89">
        <v>5.788996567312596</v>
      </c>
      <c r="X89">
        <v>16.410040052603755</v>
      </c>
      <c r="Y89">
        <v>0</v>
      </c>
      <c r="Z89">
        <v>3.1982829099999996</v>
      </c>
      <c r="AA89">
        <v>3.4452193763478682</v>
      </c>
      <c r="AB89">
        <v>6.4599055470367599</v>
      </c>
      <c r="AC89">
        <v>4.7460890298413689</v>
      </c>
      <c r="AD89">
        <v>0</v>
      </c>
      <c r="AE89">
        <v>4.041447543881528</v>
      </c>
      <c r="AF89">
        <v>0</v>
      </c>
      <c r="AG89">
        <v>0</v>
      </c>
      <c r="AH89">
        <v>4.6448274000000005</v>
      </c>
      <c r="AI89">
        <v>0</v>
      </c>
      <c r="AJ89">
        <v>0</v>
      </c>
      <c r="AK89">
        <v>13.225177688494879</v>
      </c>
      <c r="AL89">
        <v>3.1341095500000007</v>
      </c>
      <c r="AM89">
        <v>3.8759432774193554</v>
      </c>
      <c r="AN89">
        <v>0</v>
      </c>
      <c r="AO89">
        <v>0</v>
      </c>
      <c r="AP89">
        <v>0.5025538630697598</v>
      </c>
      <c r="AQ89">
        <v>0</v>
      </c>
      <c r="AR89">
        <v>8.6632383999999991</v>
      </c>
      <c r="AS89">
        <v>7.5879611008028549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685.246700317266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86.896871590374133</v>
      </c>
      <c r="L90">
        <v>34.639653146983562</v>
      </c>
      <c r="M90">
        <v>0</v>
      </c>
      <c r="N90">
        <v>28.962460228691683</v>
      </c>
      <c r="O90">
        <v>48.639658216415413</v>
      </c>
      <c r="P90">
        <v>66.661885808921923</v>
      </c>
      <c r="Q90">
        <v>1.9296330954063603</v>
      </c>
      <c r="R90">
        <v>5.5899346136145729</v>
      </c>
      <c r="S90">
        <v>3.8609446895822317</v>
      </c>
      <c r="T90">
        <v>0</v>
      </c>
      <c r="U90">
        <v>319.54192441605659</v>
      </c>
      <c r="V90">
        <v>2.7999422044088176</v>
      </c>
      <c r="W90">
        <v>5.788996567312596</v>
      </c>
      <c r="X90">
        <v>16.410040052603755</v>
      </c>
      <c r="Y90">
        <v>0</v>
      </c>
      <c r="Z90">
        <v>3.1982829099999996</v>
      </c>
      <c r="AA90">
        <v>0</v>
      </c>
      <c r="AB90">
        <v>6.4599055470367599</v>
      </c>
      <c r="AC90">
        <v>4.7460890298413689</v>
      </c>
      <c r="AD90">
        <v>0</v>
      </c>
      <c r="AE90">
        <v>4.041447543881528</v>
      </c>
      <c r="AF90">
        <v>0</v>
      </c>
      <c r="AG90">
        <v>0</v>
      </c>
      <c r="AH90">
        <v>4.6448274000000005</v>
      </c>
      <c r="AI90">
        <v>0</v>
      </c>
      <c r="AJ90">
        <v>0</v>
      </c>
      <c r="AK90">
        <v>13.225177688494879</v>
      </c>
      <c r="AL90">
        <v>3.1341095500000007</v>
      </c>
      <c r="AM90">
        <v>3.8759432774193554</v>
      </c>
      <c r="AN90">
        <v>0</v>
      </c>
      <c r="AO90">
        <v>0</v>
      </c>
      <c r="AP90">
        <v>0.5025538630697598</v>
      </c>
      <c r="AQ90">
        <v>0</v>
      </c>
      <c r="AR90">
        <v>8.6632383999999991</v>
      </c>
      <c r="AS90">
        <v>7.5879611008028549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681.80148094091817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86.896871590374133</v>
      </c>
      <c r="L91">
        <v>34.639653146983562</v>
      </c>
      <c r="M91">
        <v>0</v>
      </c>
      <c r="N91">
        <v>28.962460228691683</v>
      </c>
      <c r="O91">
        <v>48.639658216415413</v>
      </c>
      <c r="P91">
        <v>66.661885808921923</v>
      </c>
      <c r="Q91">
        <v>1.9296330954063603</v>
      </c>
      <c r="R91">
        <v>5.5899346136145729</v>
      </c>
      <c r="S91">
        <v>3.8609446895822317</v>
      </c>
      <c r="T91">
        <v>0</v>
      </c>
      <c r="U91">
        <v>319.54192441605659</v>
      </c>
      <c r="V91">
        <v>2.7999422044088176</v>
      </c>
      <c r="W91">
        <v>5.788996567312596</v>
      </c>
      <c r="X91">
        <v>16.410040052603755</v>
      </c>
      <c r="Y91">
        <v>0</v>
      </c>
      <c r="Z91">
        <v>3.1982829099999996</v>
      </c>
      <c r="AA91">
        <v>0</v>
      </c>
      <c r="AB91">
        <v>6.4599055470367599</v>
      </c>
      <c r="AC91">
        <v>4.7460890298413689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13.225177688494879</v>
      </c>
      <c r="AL91">
        <v>3.1341095500000007</v>
      </c>
      <c r="AM91">
        <v>3.8759432774193554</v>
      </c>
      <c r="AN91">
        <v>0</v>
      </c>
      <c r="AO91">
        <v>0</v>
      </c>
      <c r="AP91">
        <v>0.5025538630697598</v>
      </c>
      <c r="AQ91">
        <v>0</v>
      </c>
      <c r="AR91">
        <v>8.6632383999999991</v>
      </c>
      <c r="AS91">
        <v>7.5879611008028549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673.11520599703658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86.896871590374133</v>
      </c>
      <c r="L92">
        <v>34.639653146983562</v>
      </c>
      <c r="M92">
        <v>0</v>
      </c>
      <c r="N92">
        <v>28.962460228691683</v>
      </c>
      <c r="O92">
        <v>48.639658216415413</v>
      </c>
      <c r="P92">
        <v>66.661885808921923</v>
      </c>
      <c r="Q92">
        <v>1.9296330954063603</v>
      </c>
      <c r="R92">
        <v>5.5899346136145729</v>
      </c>
      <c r="S92">
        <v>3.8609446895822317</v>
      </c>
      <c r="T92">
        <v>0</v>
      </c>
      <c r="U92">
        <v>319.54192441605659</v>
      </c>
      <c r="V92">
        <v>2.7999422044088176</v>
      </c>
      <c r="W92">
        <v>5.788996567312596</v>
      </c>
      <c r="X92">
        <v>16.410040052603755</v>
      </c>
      <c r="Y92">
        <v>0</v>
      </c>
      <c r="Z92">
        <v>3.1982829099999996</v>
      </c>
      <c r="AA92">
        <v>0</v>
      </c>
      <c r="AB92">
        <v>6.4599055470367599</v>
      </c>
      <c r="AC92">
        <v>4.7460890298413689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13.225177688494879</v>
      </c>
      <c r="AL92">
        <v>3.1341095500000007</v>
      </c>
      <c r="AM92">
        <v>3.8759432774193554</v>
      </c>
      <c r="AN92">
        <v>0</v>
      </c>
      <c r="AO92">
        <v>0</v>
      </c>
      <c r="AP92">
        <v>0.5025538630697598</v>
      </c>
      <c r="AQ92">
        <v>0</v>
      </c>
      <c r="AR92">
        <v>8.6632383999999991</v>
      </c>
      <c r="AS92">
        <v>7.5879611008028549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673.11520599703658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86.890542140860546</v>
      </c>
      <c r="L93">
        <v>34.639653146983562</v>
      </c>
      <c r="M93">
        <v>0</v>
      </c>
      <c r="N93">
        <v>28.962460228691683</v>
      </c>
      <c r="O93">
        <v>48.639658216415413</v>
      </c>
      <c r="P93">
        <v>66.661885808921923</v>
      </c>
      <c r="Q93">
        <v>1.9296330954063603</v>
      </c>
      <c r="R93">
        <v>5.5899346136145729</v>
      </c>
      <c r="S93">
        <v>3.8609446895822317</v>
      </c>
      <c r="T93">
        <v>0</v>
      </c>
      <c r="U93">
        <v>319.54192441605659</v>
      </c>
      <c r="V93">
        <v>2.7999422044088176</v>
      </c>
      <c r="W93">
        <v>5.788996567312596</v>
      </c>
      <c r="X93">
        <v>16.410040052603755</v>
      </c>
      <c r="Y93">
        <v>0</v>
      </c>
      <c r="Z93">
        <v>3.1982829099999996</v>
      </c>
      <c r="AA93">
        <v>0</v>
      </c>
      <c r="AB93">
        <v>6.4599055470367599</v>
      </c>
      <c r="AC93">
        <v>4.7460890298413689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13.225177688494879</v>
      </c>
      <c r="AL93">
        <v>3.1341095500000007</v>
      </c>
      <c r="AM93">
        <v>3.8759432774193554</v>
      </c>
      <c r="AN93">
        <v>0</v>
      </c>
      <c r="AO93">
        <v>0</v>
      </c>
      <c r="AP93">
        <v>0.5025538630697598</v>
      </c>
      <c r="AQ93">
        <v>0</v>
      </c>
      <c r="AR93">
        <v>8.6632383999999991</v>
      </c>
      <c r="AS93">
        <v>7.5879611008028549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673.1088765475231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86.890542140860546</v>
      </c>
      <c r="L94">
        <v>34.639653146983562</v>
      </c>
      <c r="M94">
        <v>0</v>
      </c>
      <c r="N94">
        <v>28.962460228691683</v>
      </c>
      <c r="O94">
        <v>48.639658216415413</v>
      </c>
      <c r="P94">
        <v>66.661885808921923</v>
      </c>
      <c r="Q94">
        <v>1.9296330954063603</v>
      </c>
      <c r="R94">
        <v>5.5899346136145729</v>
      </c>
      <c r="S94">
        <v>3.8609446895822317</v>
      </c>
      <c r="T94">
        <v>0</v>
      </c>
      <c r="U94">
        <v>319.54192441605659</v>
      </c>
      <c r="V94">
        <v>2.7999422044088176</v>
      </c>
      <c r="W94">
        <v>5.788996567312596</v>
      </c>
      <c r="X94">
        <v>16.410040052603755</v>
      </c>
      <c r="Y94">
        <v>0</v>
      </c>
      <c r="Z94">
        <v>3.1982829099999996</v>
      </c>
      <c r="AA94">
        <v>0</v>
      </c>
      <c r="AB94">
        <v>3.2037994162040513</v>
      </c>
      <c r="AC94">
        <v>2.3730446419035647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13.225177688494879</v>
      </c>
      <c r="AL94">
        <v>3.1341095500000007</v>
      </c>
      <c r="AM94">
        <v>3.8759432774193554</v>
      </c>
      <c r="AN94">
        <v>0</v>
      </c>
      <c r="AO94">
        <v>0</v>
      </c>
      <c r="AP94">
        <v>0.5025538630697598</v>
      </c>
      <c r="AQ94">
        <v>0</v>
      </c>
      <c r="AR94">
        <v>8.6632383999999991</v>
      </c>
      <c r="AS94">
        <v>7.5879611008028549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667.47972602875257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86.890542140860546</v>
      </c>
      <c r="L95">
        <v>34.639653146983562</v>
      </c>
      <c r="M95">
        <v>0</v>
      </c>
      <c r="N95">
        <v>28.962460228691683</v>
      </c>
      <c r="O95">
        <v>48.639658216415413</v>
      </c>
      <c r="P95">
        <v>66.661885808921923</v>
      </c>
      <c r="Q95">
        <v>1.9296330954063603</v>
      </c>
      <c r="R95">
        <v>5.5899346136145729</v>
      </c>
      <c r="S95">
        <v>3.8609446895822317</v>
      </c>
      <c r="T95">
        <v>0</v>
      </c>
      <c r="U95">
        <v>319.54192441605659</v>
      </c>
      <c r="V95">
        <v>2.7999422044088176</v>
      </c>
      <c r="W95">
        <v>5.788996567312596</v>
      </c>
      <c r="X95">
        <v>34.960303527840338</v>
      </c>
      <c r="Y95">
        <v>0</v>
      </c>
      <c r="Z95">
        <v>3.1982829099999996</v>
      </c>
      <c r="AA95">
        <v>0</v>
      </c>
      <c r="AB95">
        <v>3.2037994162040513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5.4576722585005282</v>
      </c>
      <c r="AI95">
        <v>0</v>
      </c>
      <c r="AJ95">
        <v>0</v>
      </c>
      <c r="AK95">
        <v>13.225177688494879</v>
      </c>
      <c r="AL95">
        <v>3.1341095500000007</v>
      </c>
      <c r="AM95">
        <v>3.8759432774193554</v>
      </c>
      <c r="AN95">
        <v>0</v>
      </c>
      <c r="AO95">
        <v>0</v>
      </c>
      <c r="AP95">
        <v>0.5025538630697598</v>
      </c>
      <c r="AQ95">
        <v>0</v>
      </c>
      <c r="AR95">
        <v>8.6632383999999991</v>
      </c>
      <c r="AS95">
        <v>7.5879611008028549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689.1146171205861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86.890542140860546</v>
      </c>
      <c r="L96">
        <v>34.639653146983562</v>
      </c>
      <c r="M96">
        <v>0</v>
      </c>
      <c r="N96">
        <v>28.962460228691683</v>
      </c>
      <c r="O96">
        <v>48.639658216415413</v>
      </c>
      <c r="P96">
        <v>66.661885808921923</v>
      </c>
      <c r="Q96">
        <v>1.9296330954063603</v>
      </c>
      <c r="R96">
        <v>5.5899346136145729</v>
      </c>
      <c r="S96">
        <v>3.8609446895822317</v>
      </c>
      <c r="T96">
        <v>0</v>
      </c>
      <c r="U96">
        <v>319.54192441605659</v>
      </c>
      <c r="V96">
        <v>2.7999422044088176</v>
      </c>
      <c r="W96">
        <v>5.788996567312596</v>
      </c>
      <c r="X96">
        <v>36.178413900945522</v>
      </c>
      <c r="Y96">
        <v>0</v>
      </c>
      <c r="Z96">
        <v>3.1982829099999996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5.4576722585005282</v>
      </c>
      <c r="AI96">
        <v>0</v>
      </c>
      <c r="AJ96">
        <v>0</v>
      </c>
      <c r="AK96">
        <v>13.225177688494879</v>
      </c>
      <c r="AL96">
        <v>3.1341095500000007</v>
      </c>
      <c r="AM96">
        <v>3.8759432774193554</v>
      </c>
      <c r="AN96">
        <v>0</v>
      </c>
      <c r="AO96">
        <v>0</v>
      </c>
      <c r="AP96">
        <v>0.5025538630697598</v>
      </c>
      <c r="AQ96">
        <v>0</v>
      </c>
      <c r="AR96">
        <v>8.6632383999999991</v>
      </c>
      <c r="AS96">
        <v>7.5879611008028549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687.12892807748722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86.890542140860546</v>
      </c>
      <c r="L97">
        <v>34.639653146983562</v>
      </c>
      <c r="M97">
        <v>0</v>
      </c>
      <c r="N97">
        <v>28.962460228691683</v>
      </c>
      <c r="O97">
        <v>48.639658216415413</v>
      </c>
      <c r="P97">
        <v>66.661885808921923</v>
      </c>
      <c r="Q97">
        <v>1.9296330954063603</v>
      </c>
      <c r="R97">
        <v>5.5899346136145729</v>
      </c>
      <c r="S97">
        <v>3.8609446895822317</v>
      </c>
      <c r="T97">
        <v>0</v>
      </c>
      <c r="U97">
        <v>319.54192441605659</v>
      </c>
      <c r="V97">
        <v>2.7999422044088176</v>
      </c>
      <c r="W97">
        <v>5.788996567312596</v>
      </c>
      <c r="X97">
        <v>36.178413900945522</v>
      </c>
      <c r="Y97">
        <v>0</v>
      </c>
      <c r="Z97">
        <v>3.1982829099999996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5.4576722585005282</v>
      </c>
      <c r="AI97">
        <v>0</v>
      </c>
      <c r="AJ97">
        <v>0</v>
      </c>
      <c r="AK97">
        <v>13.225177688494879</v>
      </c>
      <c r="AL97">
        <v>3.1341095500000007</v>
      </c>
      <c r="AM97">
        <v>3.8759432774193554</v>
      </c>
      <c r="AN97">
        <v>0</v>
      </c>
      <c r="AO97">
        <v>0</v>
      </c>
      <c r="AP97">
        <v>0.21986733096536873</v>
      </c>
      <c r="AQ97">
        <v>0</v>
      </c>
      <c r="AR97">
        <v>8.6632383999999991</v>
      </c>
      <c r="AS97">
        <v>7.5879611008028549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686.84624154538278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86.890542140860546</v>
      </c>
      <c r="L98">
        <v>34.639653146983562</v>
      </c>
      <c r="M98">
        <v>0</v>
      </c>
      <c r="N98">
        <v>28.962460228691683</v>
      </c>
      <c r="O98">
        <v>48.639658216415413</v>
      </c>
      <c r="P98">
        <v>66.661885808921923</v>
      </c>
      <c r="Q98">
        <v>1.9296330954063603</v>
      </c>
      <c r="R98">
        <v>5.5899346136145729</v>
      </c>
      <c r="S98">
        <v>3.8609446895822317</v>
      </c>
      <c r="T98">
        <v>0</v>
      </c>
      <c r="U98">
        <v>319.54192441605659</v>
      </c>
      <c r="V98">
        <v>2.7999422044088176</v>
      </c>
      <c r="W98">
        <v>5.788996567312596</v>
      </c>
      <c r="X98">
        <v>36.178413900945522</v>
      </c>
      <c r="Y98">
        <v>0</v>
      </c>
      <c r="Z98">
        <v>3.1982829099999996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5.4576722585005282</v>
      </c>
      <c r="AI98">
        <v>0</v>
      </c>
      <c r="AJ98">
        <v>0</v>
      </c>
      <c r="AK98">
        <v>13.225177688494879</v>
      </c>
      <c r="AL98">
        <v>3.1341095500000007</v>
      </c>
      <c r="AM98">
        <v>3.8759432774193554</v>
      </c>
      <c r="AN98">
        <v>0</v>
      </c>
      <c r="AO98">
        <v>0</v>
      </c>
      <c r="AP98">
        <v>0.21986733096536873</v>
      </c>
      <c r="AQ98">
        <v>0</v>
      </c>
      <c r="AR98">
        <v>8.6632383999999991</v>
      </c>
      <c r="AS98">
        <v>7.5879611008028549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686.84624154538278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2.0944281545344747</v>
      </c>
      <c r="L99">
        <f t="shared" si="2"/>
        <v>0.69346264624515075</v>
      </c>
      <c r="M99">
        <f t="shared" si="2"/>
        <v>0</v>
      </c>
      <c r="N99">
        <f t="shared" si="2"/>
        <v>0.68208941641271481</v>
      </c>
      <c r="O99">
        <f t="shared" si="2"/>
        <v>1.1454634681256297</v>
      </c>
      <c r="P99">
        <f t="shared" si="2"/>
        <v>1.5998754262630164</v>
      </c>
      <c r="Q99">
        <f t="shared" si="2"/>
        <v>4.6303936280802281E-2</v>
      </c>
      <c r="R99">
        <f t="shared" si="2"/>
        <v>0.14884954676593526</v>
      </c>
      <c r="S99">
        <f t="shared" si="2"/>
        <v>9.5548061027210904E-2</v>
      </c>
      <c r="T99">
        <f t="shared" si="2"/>
        <v>0</v>
      </c>
      <c r="U99">
        <f t="shared" si="2"/>
        <v>7.6690061859853387</v>
      </c>
      <c r="V99">
        <f t="shared" si="2"/>
        <v>7.4218359051239496E-2</v>
      </c>
      <c r="W99">
        <f t="shared" si="2"/>
        <v>0.21599549112343525</v>
      </c>
      <c r="X99">
        <f t="shared" si="2"/>
        <v>0.71045205257089183</v>
      </c>
      <c r="Y99">
        <f t="shared" si="2"/>
        <v>0</v>
      </c>
      <c r="Z99">
        <f t="shared" si="2"/>
        <v>6.7833485935499954E-2</v>
      </c>
      <c r="AA99">
        <f t="shared" si="2"/>
        <v>9.6862650772357062E-2</v>
      </c>
      <c r="AB99">
        <f t="shared" si="2"/>
        <v>8.7393434677681986E-2</v>
      </c>
      <c r="AC99">
        <f t="shared" si="2"/>
        <v>5.695306880253645E-2</v>
      </c>
      <c r="AD99">
        <f t="shared" si="2"/>
        <v>3.3015433195685083E-2</v>
      </c>
      <c r="AE99">
        <f t="shared" si="2"/>
        <v>8.6891120986886269E-2</v>
      </c>
      <c r="AF99">
        <f t="shared" si="2"/>
        <v>0</v>
      </c>
      <c r="AG99">
        <f t="shared" si="2"/>
        <v>0</v>
      </c>
      <c r="AH99">
        <f t="shared" si="2"/>
        <v>0.1846318894675027</v>
      </c>
      <c r="AI99">
        <f t="shared" si="2"/>
        <v>0</v>
      </c>
      <c r="AJ99">
        <f t="shared" si="2"/>
        <v>0</v>
      </c>
      <c r="AK99">
        <f t="shared" si="2"/>
        <v>0.31740426452387688</v>
      </c>
      <c r="AL99">
        <f t="shared" si="2"/>
        <v>0.18984298917082609</v>
      </c>
      <c r="AM99">
        <f t="shared" si="2"/>
        <v>9.3022638658064691E-2</v>
      </c>
      <c r="AN99">
        <f t="shared" si="2"/>
        <v>0</v>
      </c>
      <c r="AO99">
        <f t="shared" si="2"/>
        <v>0</v>
      </c>
      <c r="AP99">
        <f t="shared" si="2"/>
        <v>8.5120056906800336E-3</v>
      </c>
      <c r="AQ99">
        <f t="shared" si="2"/>
        <v>0</v>
      </c>
      <c r="AR99">
        <f t="shared" si="2"/>
        <v>0.20991432732499965</v>
      </c>
      <c r="AS99">
        <f t="shared" si="2"/>
        <v>0.18329874749264052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16.791268801085092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4.7800245568710364</v>
      </c>
      <c r="L3">
        <v>350.84498504837171</v>
      </c>
      <c r="M3">
        <v>27.258772486772486</v>
      </c>
      <c r="N3">
        <v>34.992972493160295</v>
      </c>
      <c r="O3">
        <v>0</v>
      </c>
      <c r="P3">
        <v>41.261167243866169</v>
      </c>
      <c r="Q3">
        <v>3.2330080613496937</v>
      </c>
      <c r="R3">
        <v>12.556208683927698</v>
      </c>
      <c r="S3">
        <v>3.8609446895822317</v>
      </c>
      <c r="T3">
        <v>0</v>
      </c>
      <c r="U3">
        <v>24.810149417169566</v>
      </c>
      <c r="V3">
        <v>6.1414774662668661</v>
      </c>
      <c r="W3">
        <v>13.746413523767016</v>
      </c>
      <c r="X3">
        <v>43.698875821105105</v>
      </c>
      <c r="Y3">
        <v>0</v>
      </c>
      <c r="Z3">
        <v>3.8633517613636368</v>
      </c>
      <c r="AA3">
        <v>0</v>
      </c>
      <c r="AB3">
        <v>0</v>
      </c>
      <c r="AC3">
        <v>0</v>
      </c>
      <c r="AD3">
        <v>0</v>
      </c>
      <c r="AE3">
        <v>0</v>
      </c>
      <c r="AF3">
        <v>2.6285737499999997</v>
      </c>
      <c r="AG3">
        <v>12.5277785464</v>
      </c>
      <c r="AH3">
        <v>0</v>
      </c>
      <c r="AI3">
        <v>0</v>
      </c>
      <c r="AJ3">
        <v>0</v>
      </c>
      <c r="AK3">
        <v>15.974438951694248</v>
      </c>
      <c r="AL3">
        <v>0</v>
      </c>
      <c r="AM3">
        <v>4.6818098064516134</v>
      </c>
      <c r="AN3">
        <v>0.646451</v>
      </c>
      <c r="AO3">
        <v>0</v>
      </c>
      <c r="AP3">
        <v>1.6695541534382767</v>
      </c>
      <c r="AQ3">
        <v>0</v>
      </c>
      <c r="AR3">
        <v>10.300967774999998</v>
      </c>
      <c r="AS3">
        <v>9.6427769172613758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629.12070215381902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6.450053590138511</v>
      </c>
      <c r="L4">
        <v>315.42907500647351</v>
      </c>
      <c r="M4">
        <v>27.258772486772486</v>
      </c>
      <c r="N4">
        <v>34.992972493160295</v>
      </c>
      <c r="O4">
        <v>0</v>
      </c>
      <c r="P4">
        <v>41.261167243866169</v>
      </c>
      <c r="Q4">
        <v>1.9296330954063603</v>
      </c>
      <c r="R4">
        <v>12.556208683927698</v>
      </c>
      <c r="S4">
        <v>3.8609446895822317</v>
      </c>
      <c r="T4">
        <v>0</v>
      </c>
      <c r="U4">
        <v>24.810149417169566</v>
      </c>
      <c r="V4">
        <v>6.1414774662668661</v>
      </c>
      <c r="W4">
        <v>13.746413523767016</v>
      </c>
      <c r="X4">
        <v>43.698875821105105</v>
      </c>
      <c r="Y4">
        <v>0</v>
      </c>
      <c r="Z4">
        <v>3.8633517613636368</v>
      </c>
      <c r="AA4">
        <v>0</v>
      </c>
      <c r="AB4">
        <v>0</v>
      </c>
      <c r="AC4">
        <v>0</v>
      </c>
      <c r="AD4">
        <v>0</v>
      </c>
      <c r="AE4">
        <v>0</v>
      </c>
      <c r="AF4">
        <v>2.6285737499999997</v>
      </c>
      <c r="AG4">
        <v>12.5277785464</v>
      </c>
      <c r="AH4">
        <v>0</v>
      </c>
      <c r="AI4">
        <v>0</v>
      </c>
      <c r="AJ4">
        <v>0</v>
      </c>
      <c r="AK4">
        <v>15.974438951694248</v>
      </c>
      <c r="AL4">
        <v>0</v>
      </c>
      <c r="AM4">
        <v>4.6818098064516134</v>
      </c>
      <c r="AN4">
        <v>0.646451</v>
      </c>
      <c r="AO4">
        <v>0</v>
      </c>
      <c r="AP4">
        <v>1.6695541534382767</v>
      </c>
      <c r="AQ4">
        <v>0</v>
      </c>
      <c r="AR4">
        <v>10.300967774999998</v>
      </c>
      <c r="AS4">
        <v>9.6427769172613758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594.07144617924484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5.5400804217834985</v>
      </c>
      <c r="L5">
        <v>315.42907500647351</v>
      </c>
      <c r="M5">
        <v>27.258772486772486</v>
      </c>
      <c r="N5">
        <v>34.992972493160295</v>
      </c>
      <c r="O5">
        <v>0</v>
      </c>
      <c r="P5">
        <v>41.261167243866169</v>
      </c>
      <c r="Q5">
        <v>1.9296330954063603</v>
      </c>
      <c r="R5">
        <v>12.558273475364714</v>
      </c>
      <c r="S5">
        <v>3.8609446895822317</v>
      </c>
      <c r="T5">
        <v>0</v>
      </c>
      <c r="U5">
        <v>24.810149417169566</v>
      </c>
      <c r="V5">
        <v>6.1391635412226586</v>
      </c>
      <c r="W5">
        <v>13.746413523767016</v>
      </c>
      <c r="X5">
        <v>43.698875821105105</v>
      </c>
      <c r="Y5">
        <v>0</v>
      </c>
      <c r="Z5">
        <v>3.8633517613636368</v>
      </c>
      <c r="AA5">
        <v>0</v>
      </c>
      <c r="AB5">
        <v>0</v>
      </c>
      <c r="AC5">
        <v>0</v>
      </c>
      <c r="AD5">
        <v>0</v>
      </c>
      <c r="AE5">
        <v>0</v>
      </c>
      <c r="AF5">
        <v>2.6285737499999997</v>
      </c>
      <c r="AG5">
        <v>12.5277785464</v>
      </c>
      <c r="AH5">
        <v>0</v>
      </c>
      <c r="AI5">
        <v>0</v>
      </c>
      <c r="AJ5">
        <v>0</v>
      </c>
      <c r="AK5">
        <v>15.974438951694248</v>
      </c>
      <c r="AL5">
        <v>0</v>
      </c>
      <c r="AM5">
        <v>4.6818098064516134</v>
      </c>
      <c r="AN5">
        <v>0.646451</v>
      </c>
      <c r="AO5">
        <v>0</v>
      </c>
      <c r="AP5">
        <v>1.6695541534382767</v>
      </c>
      <c r="AQ5">
        <v>0</v>
      </c>
      <c r="AR5">
        <v>10.300967774999998</v>
      </c>
      <c r="AS5">
        <v>9.6427769172613758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593.16122387728262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4.8298261194649834</v>
      </c>
      <c r="L6">
        <v>318</v>
      </c>
      <c r="M6">
        <v>27.258772486772486</v>
      </c>
      <c r="N6">
        <v>34.992972493160295</v>
      </c>
      <c r="O6">
        <v>0</v>
      </c>
      <c r="P6">
        <v>41.261167243866169</v>
      </c>
      <c r="Q6">
        <v>1.9718722519083971</v>
      </c>
      <c r="R6">
        <v>12.558273475364714</v>
      </c>
      <c r="S6">
        <v>3.9412718985915496</v>
      </c>
      <c r="T6">
        <v>0</v>
      </c>
      <c r="U6">
        <v>24.810149417169566</v>
      </c>
      <c r="V6">
        <v>6.1391635412226586</v>
      </c>
      <c r="W6">
        <v>13.746413523767016</v>
      </c>
      <c r="X6">
        <v>43.698875821105105</v>
      </c>
      <c r="Y6">
        <v>0</v>
      </c>
      <c r="Z6">
        <v>3.8633517613636368</v>
      </c>
      <c r="AA6">
        <v>0</v>
      </c>
      <c r="AB6">
        <v>0</v>
      </c>
      <c r="AC6">
        <v>0</v>
      </c>
      <c r="AD6">
        <v>0</v>
      </c>
      <c r="AE6">
        <v>0</v>
      </c>
      <c r="AF6">
        <v>2.6285737499999997</v>
      </c>
      <c r="AG6">
        <v>12.5277785464</v>
      </c>
      <c r="AH6">
        <v>0</v>
      </c>
      <c r="AI6">
        <v>0</v>
      </c>
      <c r="AJ6">
        <v>0</v>
      </c>
      <c r="AK6">
        <v>15.974438951694248</v>
      </c>
      <c r="AL6">
        <v>0</v>
      </c>
      <c r="AM6">
        <v>4.6818098064516134</v>
      </c>
      <c r="AN6">
        <v>0.646451</v>
      </c>
      <c r="AO6">
        <v>0</v>
      </c>
      <c r="AP6">
        <v>1.6695541534382767</v>
      </c>
      <c r="AQ6">
        <v>0</v>
      </c>
      <c r="AR6">
        <v>12.09954945</v>
      </c>
      <c r="AS6">
        <v>9.6427769172613758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596.94304260900208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4.8298261194649834</v>
      </c>
      <c r="L7">
        <v>318</v>
      </c>
      <c r="M7">
        <v>27.258772486772486</v>
      </c>
      <c r="N7">
        <v>34.992972493160295</v>
      </c>
      <c r="O7">
        <v>0</v>
      </c>
      <c r="P7">
        <v>41.261167243866169</v>
      </c>
      <c r="Q7">
        <v>1.9301728582554518</v>
      </c>
      <c r="R7">
        <v>12.558273475364714</v>
      </c>
      <c r="S7">
        <v>3.8897391868758913</v>
      </c>
      <c r="T7">
        <v>0</v>
      </c>
      <c r="U7">
        <v>24.810149417169566</v>
      </c>
      <c r="V7">
        <v>6.1391635412226586</v>
      </c>
      <c r="W7">
        <v>13.746413523767016</v>
      </c>
      <c r="X7">
        <v>43.698875821105105</v>
      </c>
      <c r="Y7">
        <v>0</v>
      </c>
      <c r="Z7">
        <v>3.8633517613636368</v>
      </c>
      <c r="AA7">
        <v>0</v>
      </c>
      <c r="AB7">
        <v>0</v>
      </c>
      <c r="AC7">
        <v>0</v>
      </c>
      <c r="AD7">
        <v>0</v>
      </c>
      <c r="AE7">
        <v>0</v>
      </c>
      <c r="AF7">
        <v>2.6285737499999997</v>
      </c>
      <c r="AG7">
        <v>12.5277785464</v>
      </c>
      <c r="AH7">
        <v>0</v>
      </c>
      <c r="AI7">
        <v>0</v>
      </c>
      <c r="AJ7">
        <v>0</v>
      </c>
      <c r="AK7">
        <v>15.974438951694248</v>
      </c>
      <c r="AL7">
        <v>0</v>
      </c>
      <c r="AM7">
        <v>4.6818098064516134</v>
      </c>
      <c r="AN7">
        <v>0.646451</v>
      </c>
      <c r="AO7">
        <v>0</v>
      </c>
      <c r="AP7">
        <v>1.6695541534382767</v>
      </c>
      <c r="AQ7">
        <v>0</v>
      </c>
      <c r="AR7">
        <v>12.09954945</v>
      </c>
      <c r="AS7">
        <v>9.6427769172613758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596.84981050363353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4.8298261194649834</v>
      </c>
      <c r="L8">
        <v>318</v>
      </c>
      <c r="M8">
        <v>27.258772486772486</v>
      </c>
      <c r="N8">
        <v>34.992972493160295</v>
      </c>
      <c r="O8">
        <v>0</v>
      </c>
      <c r="P8">
        <v>41.261167243866169</v>
      </c>
      <c r="Q8">
        <v>1.9301728582554518</v>
      </c>
      <c r="R8">
        <v>7.529828951118211</v>
      </c>
      <c r="S8">
        <v>3.8897391868758913</v>
      </c>
      <c r="T8">
        <v>0</v>
      </c>
      <c r="U8">
        <v>24.810149417169566</v>
      </c>
      <c r="V8">
        <v>2.8987062302947226</v>
      </c>
      <c r="W8">
        <v>13.746413523767016</v>
      </c>
      <c r="X8">
        <v>43.698875821105105</v>
      </c>
      <c r="Y8">
        <v>0</v>
      </c>
      <c r="Z8">
        <v>1.9316757272727272</v>
      </c>
      <c r="AA8">
        <v>0</v>
      </c>
      <c r="AB8">
        <v>0</v>
      </c>
      <c r="AC8">
        <v>0</v>
      </c>
      <c r="AD8">
        <v>0</v>
      </c>
      <c r="AE8">
        <v>0</v>
      </c>
      <c r="AF8">
        <v>2.6285737499999997</v>
      </c>
      <c r="AG8">
        <v>12.5277785464</v>
      </c>
      <c r="AH8">
        <v>0</v>
      </c>
      <c r="AI8">
        <v>0</v>
      </c>
      <c r="AJ8">
        <v>0</v>
      </c>
      <c r="AK8">
        <v>15.974438951694248</v>
      </c>
      <c r="AL8">
        <v>0</v>
      </c>
      <c r="AM8">
        <v>4.6818098064516134</v>
      </c>
      <c r="AN8">
        <v>0.646451</v>
      </c>
      <c r="AO8">
        <v>0</v>
      </c>
      <c r="AP8">
        <v>1.6695541534382767</v>
      </c>
      <c r="AQ8">
        <v>0</v>
      </c>
      <c r="AR8">
        <v>10.137460350000001</v>
      </c>
      <c r="AS8">
        <v>9.6427769172613758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584.68714353436792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4.8298261194649834</v>
      </c>
      <c r="L9">
        <v>318</v>
      </c>
      <c r="M9">
        <v>27.258772486772486</v>
      </c>
      <c r="N9">
        <v>34.992972493160295</v>
      </c>
      <c r="O9">
        <v>0</v>
      </c>
      <c r="P9">
        <v>41.261167243866169</v>
      </c>
      <c r="Q9">
        <v>1.9301728582554518</v>
      </c>
      <c r="R9">
        <v>7.529828951118211</v>
      </c>
      <c r="S9">
        <v>3.8897391868758913</v>
      </c>
      <c r="T9">
        <v>0</v>
      </c>
      <c r="U9">
        <v>24.810149417169566</v>
      </c>
      <c r="V9">
        <v>2.8987062302947226</v>
      </c>
      <c r="W9">
        <v>13.746413523767016</v>
      </c>
      <c r="X9">
        <v>43.698875821105105</v>
      </c>
      <c r="Y9">
        <v>0</v>
      </c>
      <c r="Z9">
        <v>1.9316757272727272</v>
      </c>
      <c r="AA9">
        <v>0</v>
      </c>
      <c r="AB9">
        <v>0</v>
      </c>
      <c r="AC9">
        <v>0</v>
      </c>
      <c r="AD9">
        <v>0</v>
      </c>
      <c r="AE9">
        <v>0</v>
      </c>
      <c r="AF9">
        <v>2.6285737499999997</v>
      </c>
      <c r="AG9">
        <v>12.5277785464</v>
      </c>
      <c r="AH9">
        <v>0</v>
      </c>
      <c r="AI9">
        <v>0</v>
      </c>
      <c r="AJ9">
        <v>0</v>
      </c>
      <c r="AK9">
        <v>15.974438951694248</v>
      </c>
      <c r="AL9">
        <v>0</v>
      </c>
      <c r="AM9">
        <v>4.6818098064516134</v>
      </c>
      <c r="AN9">
        <v>0.646451</v>
      </c>
      <c r="AO9">
        <v>0</v>
      </c>
      <c r="AP9">
        <v>7.5888797265948632E-2</v>
      </c>
      <c r="AQ9">
        <v>0</v>
      </c>
      <c r="AR9">
        <v>10.137460350000001</v>
      </c>
      <c r="AS9">
        <v>9.6427769172613758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583.0934781781956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4.8298261194649834</v>
      </c>
      <c r="L10">
        <v>318</v>
      </c>
      <c r="M10">
        <v>27.258772486772486</v>
      </c>
      <c r="N10">
        <v>34.992972493160295</v>
      </c>
      <c r="O10">
        <v>0</v>
      </c>
      <c r="P10">
        <v>41.261167243866169</v>
      </c>
      <c r="Q10">
        <v>1.9301728582554518</v>
      </c>
      <c r="R10">
        <v>7.529828951118211</v>
      </c>
      <c r="S10">
        <v>3.8897391868758913</v>
      </c>
      <c r="T10">
        <v>0</v>
      </c>
      <c r="U10">
        <v>24.810149417169566</v>
      </c>
      <c r="V10">
        <v>2.8987062302947226</v>
      </c>
      <c r="W10">
        <v>13.746413523767016</v>
      </c>
      <c r="X10">
        <v>43.698875821105105</v>
      </c>
      <c r="Y10">
        <v>0</v>
      </c>
      <c r="Z10">
        <v>1.9316757272727272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2.6285737499999997</v>
      </c>
      <c r="AG10">
        <v>12.5277785464</v>
      </c>
      <c r="AH10">
        <v>0</v>
      </c>
      <c r="AI10">
        <v>0</v>
      </c>
      <c r="AJ10">
        <v>0</v>
      </c>
      <c r="AK10">
        <v>15.974438951694248</v>
      </c>
      <c r="AL10">
        <v>0</v>
      </c>
      <c r="AM10">
        <v>4.6818098064516134</v>
      </c>
      <c r="AN10">
        <v>0.646451</v>
      </c>
      <c r="AO10">
        <v>0</v>
      </c>
      <c r="AP10">
        <v>7.5888797265948632E-2</v>
      </c>
      <c r="AQ10">
        <v>0</v>
      </c>
      <c r="AR10">
        <v>10.137460350000001</v>
      </c>
      <c r="AS10">
        <v>9.6427769172613758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583.0934781781956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4.8298261194649834</v>
      </c>
      <c r="L11">
        <v>318</v>
      </c>
      <c r="M11">
        <v>27.258772486772486</v>
      </c>
      <c r="N11">
        <v>34.992972493160295</v>
      </c>
      <c r="O11">
        <v>0</v>
      </c>
      <c r="P11">
        <v>41.261167243866169</v>
      </c>
      <c r="Q11">
        <v>1.9301728582554518</v>
      </c>
      <c r="R11">
        <v>7.529828951118211</v>
      </c>
      <c r="S11">
        <v>3.8897391868758913</v>
      </c>
      <c r="T11">
        <v>0</v>
      </c>
      <c r="U11">
        <v>24.810149417169566</v>
      </c>
      <c r="V11">
        <v>2.8987062302947226</v>
      </c>
      <c r="W11">
        <v>13.746413523767016</v>
      </c>
      <c r="X11">
        <v>43.698875821105105</v>
      </c>
      <c r="Y11">
        <v>0</v>
      </c>
      <c r="Z11">
        <v>3.8633517613636368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2.6285737499999997</v>
      </c>
      <c r="AG11">
        <v>12.5277785464</v>
      </c>
      <c r="AH11">
        <v>0</v>
      </c>
      <c r="AI11">
        <v>0</v>
      </c>
      <c r="AJ11">
        <v>0</v>
      </c>
      <c r="AK11">
        <v>15.974438951694248</v>
      </c>
      <c r="AL11">
        <v>0</v>
      </c>
      <c r="AM11">
        <v>4.6818098064516134</v>
      </c>
      <c r="AN11">
        <v>0.646451</v>
      </c>
      <c r="AO11">
        <v>0</v>
      </c>
      <c r="AP11">
        <v>7.5888797265948632E-2</v>
      </c>
      <c r="AQ11">
        <v>0</v>
      </c>
      <c r="AR11">
        <v>10.137460350000001</v>
      </c>
      <c r="AS11">
        <v>9.6427769172613758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585.02515421228657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4.8298261194649834</v>
      </c>
      <c r="L12">
        <v>318</v>
      </c>
      <c r="M12">
        <v>27.258772486772486</v>
      </c>
      <c r="N12">
        <v>34.992972493160295</v>
      </c>
      <c r="O12">
        <v>0</v>
      </c>
      <c r="P12">
        <v>41.261167243866169</v>
      </c>
      <c r="Q12">
        <v>1.9301728582554518</v>
      </c>
      <c r="R12">
        <v>7.529828951118211</v>
      </c>
      <c r="S12">
        <v>3.8897391868758913</v>
      </c>
      <c r="T12">
        <v>0</v>
      </c>
      <c r="U12">
        <v>24.810149417169566</v>
      </c>
      <c r="V12">
        <v>2.8987062302947226</v>
      </c>
      <c r="W12">
        <v>13.746413523767016</v>
      </c>
      <c r="X12">
        <v>43.698875821105105</v>
      </c>
      <c r="Y12">
        <v>0</v>
      </c>
      <c r="Z12">
        <v>3.8633517613636368</v>
      </c>
      <c r="AA12">
        <v>0</v>
      </c>
      <c r="AB12">
        <v>0</v>
      </c>
      <c r="AC12">
        <v>2.8668786072718704</v>
      </c>
      <c r="AD12">
        <v>0</v>
      </c>
      <c r="AE12">
        <v>0</v>
      </c>
      <c r="AF12">
        <v>2.6285737499999997</v>
      </c>
      <c r="AG12">
        <v>12.5277785464</v>
      </c>
      <c r="AH12">
        <v>0</v>
      </c>
      <c r="AI12">
        <v>0</v>
      </c>
      <c r="AJ12">
        <v>0</v>
      </c>
      <c r="AK12">
        <v>15.974438951694248</v>
      </c>
      <c r="AL12">
        <v>0</v>
      </c>
      <c r="AM12">
        <v>4.6818098064516134</v>
      </c>
      <c r="AN12">
        <v>0.646451</v>
      </c>
      <c r="AO12">
        <v>0</v>
      </c>
      <c r="AP12">
        <v>7.5888797265948632E-2</v>
      </c>
      <c r="AQ12">
        <v>0</v>
      </c>
      <c r="AR12">
        <v>10.137460350000001</v>
      </c>
      <c r="AS12">
        <v>9.6427769172613758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587.89203281955838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4.8298261194649834</v>
      </c>
      <c r="L13">
        <v>318</v>
      </c>
      <c r="M13">
        <v>27.258772486772486</v>
      </c>
      <c r="N13">
        <v>34.992972493160295</v>
      </c>
      <c r="O13">
        <v>0</v>
      </c>
      <c r="P13">
        <v>41.261167243866169</v>
      </c>
      <c r="Q13">
        <v>1.9301728582554518</v>
      </c>
      <c r="R13">
        <v>7.529828951118211</v>
      </c>
      <c r="S13">
        <v>3.8897391868758913</v>
      </c>
      <c r="T13">
        <v>0</v>
      </c>
      <c r="U13">
        <v>24.810149417169566</v>
      </c>
      <c r="V13">
        <v>2.8987062302947226</v>
      </c>
      <c r="W13">
        <v>13.746413523767016</v>
      </c>
      <c r="X13">
        <v>43.698875821105105</v>
      </c>
      <c r="Y13">
        <v>0</v>
      </c>
      <c r="Z13">
        <v>3.8633517613636368</v>
      </c>
      <c r="AA13">
        <v>0</v>
      </c>
      <c r="AB13">
        <v>0.98722382670667641</v>
      </c>
      <c r="AC13">
        <v>5.7337569077273454</v>
      </c>
      <c r="AD13">
        <v>0</v>
      </c>
      <c r="AE13">
        <v>4.8809872760717079</v>
      </c>
      <c r="AF13">
        <v>2.6285737499999997</v>
      </c>
      <c r="AG13">
        <v>12.5277785464</v>
      </c>
      <c r="AH13">
        <v>0</v>
      </c>
      <c r="AI13">
        <v>0</v>
      </c>
      <c r="AJ13">
        <v>0</v>
      </c>
      <c r="AK13">
        <v>15.974438951694248</v>
      </c>
      <c r="AL13">
        <v>0</v>
      </c>
      <c r="AM13">
        <v>4.6818098064516134</v>
      </c>
      <c r="AN13">
        <v>0.646451</v>
      </c>
      <c r="AO13">
        <v>0</v>
      </c>
      <c r="AP13">
        <v>7.5888797265948632E-2</v>
      </c>
      <c r="AQ13">
        <v>0</v>
      </c>
      <c r="AR13">
        <v>12.09954945</v>
      </c>
      <c r="AS13">
        <v>9.6427769172613758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598.58921132279227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4.8298261194649834</v>
      </c>
      <c r="L14">
        <v>318</v>
      </c>
      <c r="M14">
        <v>27.258772486772486</v>
      </c>
      <c r="N14">
        <v>34.992972493160295</v>
      </c>
      <c r="O14">
        <v>0</v>
      </c>
      <c r="P14">
        <v>41.261167243866169</v>
      </c>
      <c r="Q14">
        <v>1.9301728582554518</v>
      </c>
      <c r="R14">
        <v>7.529828951118211</v>
      </c>
      <c r="S14">
        <v>3.8897391868758913</v>
      </c>
      <c r="T14">
        <v>0</v>
      </c>
      <c r="U14">
        <v>24.810149417169566</v>
      </c>
      <c r="V14">
        <v>2.8987062302947226</v>
      </c>
      <c r="W14">
        <v>13.746413523767016</v>
      </c>
      <c r="X14">
        <v>43.698875821105105</v>
      </c>
      <c r="Y14">
        <v>0</v>
      </c>
      <c r="Z14">
        <v>3.8633517613636368</v>
      </c>
      <c r="AA14">
        <v>0</v>
      </c>
      <c r="AB14">
        <v>3.9015083765941476</v>
      </c>
      <c r="AC14">
        <v>5.7337569077273454</v>
      </c>
      <c r="AD14">
        <v>0</v>
      </c>
      <c r="AE14">
        <v>4.8809872760717079</v>
      </c>
      <c r="AF14">
        <v>2.6285737499999997</v>
      </c>
      <c r="AG14">
        <v>12.5277785464</v>
      </c>
      <c r="AH14">
        <v>0</v>
      </c>
      <c r="AI14">
        <v>0</v>
      </c>
      <c r="AJ14">
        <v>0</v>
      </c>
      <c r="AK14">
        <v>15.974438951694248</v>
      </c>
      <c r="AL14">
        <v>0</v>
      </c>
      <c r="AM14">
        <v>4.6818098064516134</v>
      </c>
      <c r="AN14">
        <v>0.646451</v>
      </c>
      <c r="AO14">
        <v>0</v>
      </c>
      <c r="AP14">
        <v>7.5888797265948632E-2</v>
      </c>
      <c r="AQ14">
        <v>0</v>
      </c>
      <c r="AR14">
        <v>12.09954945</v>
      </c>
      <c r="AS14">
        <v>9.6427769172613758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601.50349587267976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4.8298261194649834</v>
      </c>
      <c r="L15">
        <v>318</v>
      </c>
      <c r="M15">
        <v>27.258772486772486</v>
      </c>
      <c r="N15">
        <v>34.992972493160295</v>
      </c>
      <c r="O15">
        <v>0</v>
      </c>
      <c r="P15">
        <v>41.261167243866169</v>
      </c>
      <c r="Q15">
        <v>1.9301728582554518</v>
      </c>
      <c r="R15">
        <v>7.5294194007731958</v>
      </c>
      <c r="S15">
        <v>3.8897391868758913</v>
      </c>
      <c r="T15">
        <v>0</v>
      </c>
      <c r="U15">
        <v>24.810149417169566</v>
      </c>
      <c r="V15">
        <v>2.8987062302947226</v>
      </c>
      <c r="W15">
        <v>13.746413523767016</v>
      </c>
      <c r="X15">
        <v>43.698875821105105</v>
      </c>
      <c r="Y15">
        <v>0</v>
      </c>
      <c r="Z15">
        <v>3.8633517613636368</v>
      </c>
      <c r="AA15">
        <v>0</v>
      </c>
      <c r="AB15">
        <v>3.9015083765941476</v>
      </c>
      <c r="AC15">
        <v>5.7337569077273454</v>
      </c>
      <c r="AD15">
        <v>0</v>
      </c>
      <c r="AE15">
        <v>4.8809872760717079</v>
      </c>
      <c r="AF15">
        <v>2.6285737499999997</v>
      </c>
      <c r="AG15">
        <v>12.5277785464</v>
      </c>
      <c r="AH15">
        <v>0</v>
      </c>
      <c r="AI15">
        <v>0</v>
      </c>
      <c r="AJ15">
        <v>0</v>
      </c>
      <c r="AK15">
        <v>15.974438951694248</v>
      </c>
      <c r="AL15">
        <v>0</v>
      </c>
      <c r="AM15">
        <v>4.6818098064516134</v>
      </c>
      <c r="AN15">
        <v>0.646451</v>
      </c>
      <c r="AO15">
        <v>0</v>
      </c>
      <c r="AP15">
        <v>7.5888797265948632E-2</v>
      </c>
      <c r="AQ15">
        <v>0</v>
      </c>
      <c r="AR15">
        <v>10.137460350000001</v>
      </c>
      <c r="AS15">
        <v>9.1646226113589062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599.06284291643226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4.8298261194649834</v>
      </c>
      <c r="L16">
        <v>318</v>
      </c>
      <c r="M16">
        <v>27.258772486772486</v>
      </c>
      <c r="N16">
        <v>34.992972493160295</v>
      </c>
      <c r="O16">
        <v>0</v>
      </c>
      <c r="P16">
        <v>41.261167243866169</v>
      </c>
      <c r="Q16">
        <v>1.9301728582554518</v>
      </c>
      <c r="R16">
        <v>7.5294194007731958</v>
      </c>
      <c r="S16">
        <v>3.8897391868758913</v>
      </c>
      <c r="T16">
        <v>0</v>
      </c>
      <c r="U16">
        <v>24.810149417169566</v>
      </c>
      <c r="V16">
        <v>2.8987062302947226</v>
      </c>
      <c r="W16">
        <v>13.746413523767016</v>
      </c>
      <c r="X16">
        <v>43.698875821105105</v>
      </c>
      <c r="Y16">
        <v>0</v>
      </c>
      <c r="Z16">
        <v>3.8633517613636368</v>
      </c>
      <c r="AA16">
        <v>0</v>
      </c>
      <c r="AB16">
        <v>7.803016446361589</v>
      </c>
      <c r="AC16">
        <v>5.7337569077273454</v>
      </c>
      <c r="AD16">
        <v>0</v>
      </c>
      <c r="AE16">
        <v>4.8809872760717079</v>
      </c>
      <c r="AF16">
        <v>2.6285737499999997</v>
      </c>
      <c r="AG16">
        <v>12.5277785464</v>
      </c>
      <c r="AH16">
        <v>0</v>
      </c>
      <c r="AI16">
        <v>0</v>
      </c>
      <c r="AJ16">
        <v>0</v>
      </c>
      <c r="AK16">
        <v>15.974438951694248</v>
      </c>
      <c r="AL16">
        <v>0</v>
      </c>
      <c r="AM16">
        <v>4.6818098064516134</v>
      </c>
      <c r="AN16">
        <v>0.646451</v>
      </c>
      <c r="AO16">
        <v>0</v>
      </c>
      <c r="AP16">
        <v>7.5888797265948632E-2</v>
      </c>
      <c r="AQ16">
        <v>0</v>
      </c>
      <c r="AR16">
        <v>10.137460350000001</v>
      </c>
      <c r="AS16">
        <v>9.1646226113589062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602.96435098619963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4.8298261194649834</v>
      </c>
      <c r="L17">
        <v>318</v>
      </c>
      <c r="M17">
        <v>27.258772486772486</v>
      </c>
      <c r="N17">
        <v>34.992972493160295</v>
      </c>
      <c r="O17">
        <v>0</v>
      </c>
      <c r="P17">
        <v>41.261167243866169</v>
      </c>
      <c r="Q17">
        <v>1.9301728582554518</v>
      </c>
      <c r="R17">
        <v>7.5294194007731958</v>
      </c>
      <c r="S17">
        <v>3.8897391868758913</v>
      </c>
      <c r="T17">
        <v>0</v>
      </c>
      <c r="U17">
        <v>24.810149417169566</v>
      </c>
      <c r="V17">
        <v>2.8987062302947226</v>
      </c>
      <c r="W17">
        <v>13.746413523767016</v>
      </c>
      <c r="X17">
        <v>43.698875821105105</v>
      </c>
      <c r="Y17">
        <v>0</v>
      </c>
      <c r="Z17">
        <v>3.8633517613636368</v>
      </c>
      <c r="AA17">
        <v>0</v>
      </c>
      <c r="AB17">
        <v>7.803016446361589</v>
      </c>
      <c r="AC17">
        <v>5.7337569077273454</v>
      </c>
      <c r="AD17">
        <v>0</v>
      </c>
      <c r="AE17">
        <v>4.8809872760717079</v>
      </c>
      <c r="AF17">
        <v>2.6285737499999997</v>
      </c>
      <c r="AG17">
        <v>12.5277785464</v>
      </c>
      <c r="AH17">
        <v>0</v>
      </c>
      <c r="AI17">
        <v>0</v>
      </c>
      <c r="AJ17">
        <v>0</v>
      </c>
      <c r="AK17">
        <v>15.974438951694248</v>
      </c>
      <c r="AL17">
        <v>0</v>
      </c>
      <c r="AM17">
        <v>4.6818098064516134</v>
      </c>
      <c r="AN17">
        <v>0.646451</v>
      </c>
      <c r="AO17">
        <v>0</v>
      </c>
      <c r="AP17">
        <v>7.5888797265948632E-2</v>
      </c>
      <c r="AQ17">
        <v>0</v>
      </c>
      <c r="AR17">
        <v>10.137460350000001</v>
      </c>
      <c r="AS17">
        <v>9.1646226113589062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602.96435098619963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4.8298261194649834</v>
      </c>
      <c r="L18">
        <v>318</v>
      </c>
      <c r="M18">
        <v>27.258772486772486</v>
      </c>
      <c r="N18">
        <v>34.992972493160295</v>
      </c>
      <c r="O18">
        <v>0</v>
      </c>
      <c r="P18">
        <v>41.261167243866169</v>
      </c>
      <c r="Q18">
        <v>1.9301728582554518</v>
      </c>
      <c r="R18">
        <v>7.5294194007731958</v>
      </c>
      <c r="S18">
        <v>3.8897391868758913</v>
      </c>
      <c r="T18">
        <v>0</v>
      </c>
      <c r="U18">
        <v>24.810149417169566</v>
      </c>
      <c r="V18">
        <v>2.8987062302947226</v>
      </c>
      <c r="W18">
        <v>13.746413523767016</v>
      </c>
      <c r="X18">
        <v>43.698875821105105</v>
      </c>
      <c r="Y18">
        <v>0</v>
      </c>
      <c r="Z18">
        <v>3.8633517613636368</v>
      </c>
      <c r="AA18">
        <v>0</v>
      </c>
      <c r="AB18">
        <v>7.803016446361589</v>
      </c>
      <c r="AC18">
        <v>5.7337569077273454</v>
      </c>
      <c r="AD18">
        <v>0</v>
      </c>
      <c r="AE18">
        <v>4.8809872760717079</v>
      </c>
      <c r="AF18">
        <v>2.6285737499999997</v>
      </c>
      <c r="AG18">
        <v>12.5277785464</v>
      </c>
      <c r="AH18">
        <v>0</v>
      </c>
      <c r="AI18">
        <v>0</v>
      </c>
      <c r="AJ18">
        <v>0</v>
      </c>
      <c r="AK18">
        <v>15.974438951694248</v>
      </c>
      <c r="AL18">
        <v>0</v>
      </c>
      <c r="AM18">
        <v>4.6818098064516134</v>
      </c>
      <c r="AN18">
        <v>0.646451</v>
      </c>
      <c r="AO18">
        <v>0</v>
      </c>
      <c r="AP18">
        <v>7.5888797265948632E-2</v>
      </c>
      <c r="AQ18">
        <v>0</v>
      </c>
      <c r="AR18">
        <v>10.137460350000001</v>
      </c>
      <c r="AS18">
        <v>9.1646226113589062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602.96435098619963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4.8298261194649834</v>
      </c>
      <c r="L19">
        <v>318</v>
      </c>
      <c r="M19">
        <v>27.258772486772486</v>
      </c>
      <c r="N19">
        <v>34.992972493160295</v>
      </c>
      <c r="O19">
        <v>0</v>
      </c>
      <c r="P19">
        <v>41.261167243866169</v>
      </c>
      <c r="Q19">
        <v>1.9301728582554518</v>
      </c>
      <c r="R19">
        <v>7.5294194007731958</v>
      </c>
      <c r="S19">
        <v>3.8897391868758913</v>
      </c>
      <c r="T19">
        <v>0</v>
      </c>
      <c r="U19">
        <v>24.810149417169566</v>
      </c>
      <c r="V19">
        <v>2.8987062302947226</v>
      </c>
      <c r="W19">
        <v>13.746413523767016</v>
      </c>
      <c r="X19">
        <v>43.698875821105105</v>
      </c>
      <c r="Y19">
        <v>0</v>
      </c>
      <c r="Z19">
        <v>3.8633517613636368</v>
      </c>
      <c r="AA19">
        <v>0</v>
      </c>
      <c r="AB19">
        <v>7.803016446361589</v>
      </c>
      <c r="AC19">
        <v>5.7337569077273454</v>
      </c>
      <c r="AD19">
        <v>0</v>
      </c>
      <c r="AE19">
        <v>4.8809872760717079</v>
      </c>
      <c r="AF19">
        <v>2.6285737499999997</v>
      </c>
      <c r="AG19">
        <v>12.5277785464</v>
      </c>
      <c r="AH19">
        <v>0</v>
      </c>
      <c r="AI19">
        <v>0</v>
      </c>
      <c r="AJ19">
        <v>0</v>
      </c>
      <c r="AK19">
        <v>15.974438951694248</v>
      </c>
      <c r="AL19">
        <v>0</v>
      </c>
      <c r="AM19">
        <v>4.6818098064516134</v>
      </c>
      <c r="AN19">
        <v>0.646451</v>
      </c>
      <c r="AO19">
        <v>0</v>
      </c>
      <c r="AP19">
        <v>7.5888797265948632E-2</v>
      </c>
      <c r="AQ19">
        <v>0</v>
      </c>
      <c r="AR19">
        <v>10.137460350000001</v>
      </c>
      <c r="AS19">
        <v>9.1646226113589062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602.96435098619963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4.8298261194649834</v>
      </c>
      <c r="L20">
        <v>318</v>
      </c>
      <c r="M20">
        <v>27.258772486772486</v>
      </c>
      <c r="N20">
        <v>34.992972493160295</v>
      </c>
      <c r="O20">
        <v>0</v>
      </c>
      <c r="P20">
        <v>41.261167243866169</v>
      </c>
      <c r="Q20">
        <v>1.9301728582554518</v>
      </c>
      <c r="R20">
        <v>7.5294194007731958</v>
      </c>
      <c r="S20">
        <v>3.8897391868758913</v>
      </c>
      <c r="T20">
        <v>0</v>
      </c>
      <c r="U20">
        <v>24.810149417169566</v>
      </c>
      <c r="V20">
        <v>2.8987062302947226</v>
      </c>
      <c r="W20">
        <v>13.746413523767016</v>
      </c>
      <c r="X20">
        <v>43.698875821105105</v>
      </c>
      <c r="Y20">
        <v>0</v>
      </c>
      <c r="Z20">
        <v>3.8633517613636368</v>
      </c>
      <c r="AA20">
        <v>4.1609728434599154</v>
      </c>
      <c r="AB20">
        <v>7.803016446361589</v>
      </c>
      <c r="AC20">
        <v>5.7337569077273454</v>
      </c>
      <c r="AD20">
        <v>0</v>
      </c>
      <c r="AE20">
        <v>4.8809872760717079</v>
      </c>
      <c r="AF20">
        <v>2.6285737499999997</v>
      </c>
      <c r="AG20">
        <v>12.5277785464</v>
      </c>
      <c r="AH20">
        <v>0</v>
      </c>
      <c r="AI20">
        <v>0</v>
      </c>
      <c r="AJ20">
        <v>0</v>
      </c>
      <c r="AK20">
        <v>15.974438951694248</v>
      </c>
      <c r="AL20">
        <v>0</v>
      </c>
      <c r="AM20">
        <v>4.6818098064516134</v>
      </c>
      <c r="AN20">
        <v>0.646451</v>
      </c>
      <c r="AO20">
        <v>0</v>
      </c>
      <c r="AP20">
        <v>7.5888797265948632E-2</v>
      </c>
      <c r="AQ20">
        <v>0</v>
      </c>
      <c r="AR20">
        <v>10.137460350000001</v>
      </c>
      <c r="AS20">
        <v>9.1646226113589062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607.12532382965958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4.8298261194649834</v>
      </c>
      <c r="L21">
        <v>318</v>
      </c>
      <c r="M21">
        <v>27.258772486772486</v>
      </c>
      <c r="N21">
        <v>34.992972493160295</v>
      </c>
      <c r="O21">
        <v>0</v>
      </c>
      <c r="P21">
        <v>41.261167243866169</v>
      </c>
      <c r="Q21">
        <v>1.9301728582554518</v>
      </c>
      <c r="R21">
        <v>7.529828951118211</v>
      </c>
      <c r="S21">
        <v>3.8897391868758913</v>
      </c>
      <c r="T21">
        <v>0</v>
      </c>
      <c r="U21">
        <v>24.810149417169566</v>
      </c>
      <c r="V21">
        <v>2.8987062302947226</v>
      </c>
      <c r="W21">
        <v>13.746413523767016</v>
      </c>
      <c r="X21">
        <v>43.698875821105105</v>
      </c>
      <c r="Y21">
        <v>0</v>
      </c>
      <c r="Z21">
        <v>3.8633517613636368</v>
      </c>
      <c r="AA21">
        <v>4.1609728434599154</v>
      </c>
      <c r="AB21">
        <v>7.803016446361589</v>
      </c>
      <c r="AC21">
        <v>5.7337569077273454</v>
      </c>
      <c r="AD21">
        <v>0</v>
      </c>
      <c r="AE21">
        <v>4.8809872760717079</v>
      </c>
      <c r="AF21">
        <v>2.6285737499999997</v>
      </c>
      <c r="AG21">
        <v>12.5277785464</v>
      </c>
      <c r="AH21">
        <v>5.610327400000001</v>
      </c>
      <c r="AI21">
        <v>0</v>
      </c>
      <c r="AJ21">
        <v>0</v>
      </c>
      <c r="AK21">
        <v>15.974438951694248</v>
      </c>
      <c r="AL21">
        <v>0</v>
      </c>
      <c r="AM21">
        <v>4.6818098064516134</v>
      </c>
      <c r="AN21">
        <v>0.646451</v>
      </c>
      <c r="AO21">
        <v>0</v>
      </c>
      <c r="AP21">
        <v>7.5888797265948632E-2</v>
      </c>
      <c r="AQ21">
        <v>0</v>
      </c>
      <c r="AR21">
        <v>10.137460350000001</v>
      </c>
      <c r="AS21">
        <v>9.1646226113589062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612.73606078000455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4.8298261194649834</v>
      </c>
      <c r="L22">
        <v>318</v>
      </c>
      <c r="M22">
        <v>27.258772486772486</v>
      </c>
      <c r="N22">
        <v>34.992972493160295</v>
      </c>
      <c r="O22">
        <v>0</v>
      </c>
      <c r="P22">
        <v>41.261167243866169</v>
      </c>
      <c r="Q22">
        <v>1.9301728582554518</v>
      </c>
      <c r="R22">
        <v>7.529828951118211</v>
      </c>
      <c r="S22">
        <v>3.8897391868758913</v>
      </c>
      <c r="T22">
        <v>0</v>
      </c>
      <c r="U22">
        <v>24.810149417169566</v>
      </c>
      <c r="V22">
        <v>2.8987062302947226</v>
      </c>
      <c r="W22">
        <v>13.746413523767016</v>
      </c>
      <c r="X22">
        <v>43.698875821105105</v>
      </c>
      <c r="Y22">
        <v>0</v>
      </c>
      <c r="Z22">
        <v>3.8633517613636368</v>
      </c>
      <c r="AA22">
        <v>8.3219456869198307</v>
      </c>
      <c r="AB22">
        <v>7.803016446361589</v>
      </c>
      <c r="AC22">
        <v>5.7337569077273454</v>
      </c>
      <c r="AD22">
        <v>2.7000883503406512</v>
      </c>
      <c r="AE22">
        <v>4.8809872760717079</v>
      </c>
      <c r="AF22">
        <v>2.6285737499999997</v>
      </c>
      <c r="AG22">
        <v>12.5277785464</v>
      </c>
      <c r="AH22">
        <v>11.220654800000002</v>
      </c>
      <c r="AI22">
        <v>0</v>
      </c>
      <c r="AJ22">
        <v>0</v>
      </c>
      <c r="AK22">
        <v>15.974438951694248</v>
      </c>
      <c r="AL22">
        <v>0</v>
      </c>
      <c r="AM22">
        <v>4.6818098064516134</v>
      </c>
      <c r="AN22">
        <v>0.646451</v>
      </c>
      <c r="AO22">
        <v>0</v>
      </c>
      <c r="AP22">
        <v>7.5888797265948632E-2</v>
      </c>
      <c r="AQ22">
        <v>0</v>
      </c>
      <c r="AR22">
        <v>10.137460350000001</v>
      </c>
      <c r="AS22">
        <v>9.1646226113589062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625.20744937380516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4.8298261194649834</v>
      </c>
      <c r="L23">
        <v>318</v>
      </c>
      <c r="M23">
        <v>27.258772486772486</v>
      </c>
      <c r="N23">
        <v>34.992972493160295</v>
      </c>
      <c r="O23">
        <v>0</v>
      </c>
      <c r="P23">
        <v>41.261167243866169</v>
      </c>
      <c r="Q23">
        <v>1.9301728582554518</v>
      </c>
      <c r="R23">
        <v>7.529828951118211</v>
      </c>
      <c r="S23">
        <v>3.8897391868758913</v>
      </c>
      <c r="T23">
        <v>0</v>
      </c>
      <c r="U23">
        <v>24.810149417169566</v>
      </c>
      <c r="V23">
        <v>2.8987062302947226</v>
      </c>
      <c r="W23">
        <v>13.746413523767016</v>
      </c>
      <c r="X23">
        <v>43.698875821105105</v>
      </c>
      <c r="Y23">
        <v>0</v>
      </c>
      <c r="Z23">
        <v>3.8633517613636368</v>
      </c>
      <c r="AA23">
        <v>8.3219456869198307</v>
      </c>
      <c r="AB23">
        <v>7.803016446361589</v>
      </c>
      <c r="AC23">
        <v>5.7337569077273454</v>
      </c>
      <c r="AD23">
        <v>2.7000883503406512</v>
      </c>
      <c r="AE23">
        <v>4.8809872760717079</v>
      </c>
      <c r="AF23">
        <v>2.6285737499999997</v>
      </c>
      <c r="AG23">
        <v>12.5277785464</v>
      </c>
      <c r="AH23">
        <v>17.953047680000001</v>
      </c>
      <c r="AI23">
        <v>0</v>
      </c>
      <c r="AJ23">
        <v>0</v>
      </c>
      <c r="AK23">
        <v>15.974438951694248</v>
      </c>
      <c r="AL23">
        <v>0</v>
      </c>
      <c r="AM23">
        <v>4.6818098064516134</v>
      </c>
      <c r="AN23">
        <v>0.646451</v>
      </c>
      <c r="AO23">
        <v>0</v>
      </c>
      <c r="AP23">
        <v>7.5888797265948632E-2</v>
      </c>
      <c r="AQ23">
        <v>3.564655118412698</v>
      </c>
      <c r="AR23">
        <v>12.09954945</v>
      </c>
      <c r="AS23">
        <v>9.1646226113589062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637.46658647221795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4.8298261194649834</v>
      </c>
      <c r="L24">
        <v>315.42907500647351</v>
      </c>
      <c r="M24">
        <v>27.258772486772486</v>
      </c>
      <c r="N24">
        <v>34.992972493160295</v>
      </c>
      <c r="O24">
        <v>0</v>
      </c>
      <c r="P24">
        <v>41.261167243866169</v>
      </c>
      <c r="Q24">
        <v>1.9296330954063603</v>
      </c>
      <c r="R24">
        <v>7.529828951118211</v>
      </c>
      <c r="S24">
        <v>3.8609446895822317</v>
      </c>
      <c r="T24">
        <v>0</v>
      </c>
      <c r="U24">
        <v>24.810149417169566</v>
      </c>
      <c r="V24">
        <v>2.8987062302947226</v>
      </c>
      <c r="W24">
        <v>13.746413523767016</v>
      </c>
      <c r="X24">
        <v>43.698875821105105</v>
      </c>
      <c r="Y24">
        <v>0</v>
      </c>
      <c r="Z24">
        <v>3.8633517613636368</v>
      </c>
      <c r="AA24">
        <v>10.237481176793249</v>
      </c>
      <c r="AB24">
        <v>7.803016446361589</v>
      </c>
      <c r="AC24">
        <v>5.7337569077273454</v>
      </c>
      <c r="AD24">
        <v>2.7000883503406512</v>
      </c>
      <c r="AE24">
        <v>4.8809872760717079</v>
      </c>
      <c r="AF24">
        <v>2.6285737499999997</v>
      </c>
      <c r="AG24">
        <v>12.5277785464</v>
      </c>
      <c r="AH24">
        <v>17.953047680000001</v>
      </c>
      <c r="AI24">
        <v>0</v>
      </c>
      <c r="AJ24">
        <v>0</v>
      </c>
      <c r="AK24">
        <v>15.974438951694248</v>
      </c>
      <c r="AL24">
        <v>0</v>
      </c>
      <c r="AM24">
        <v>4.6818098064516134</v>
      </c>
      <c r="AN24">
        <v>0.646451</v>
      </c>
      <c r="AO24">
        <v>0</v>
      </c>
      <c r="AP24">
        <v>7.5888797265948632E-2</v>
      </c>
      <c r="AQ24">
        <v>3.564655118412698</v>
      </c>
      <c r="AR24">
        <v>12.09954945</v>
      </c>
      <c r="AS24">
        <v>9.1646226113589062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636.78186270842218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4.8298261194649834</v>
      </c>
      <c r="L25">
        <v>315.42907500647351</v>
      </c>
      <c r="M25">
        <v>27.258772486772486</v>
      </c>
      <c r="N25">
        <v>34.992972493160295</v>
      </c>
      <c r="O25">
        <v>0</v>
      </c>
      <c r="P25">
        <v>41.261167243866169</v>
      </c>
      <c r="Q25">
        <v>1.9296330954063603</v>
      </c>
      <c r="R25">
        <v>7.529828951118211</v>
      </c>
      <c r="S25">
        <v>3.8609446895822317</v>
      </c>
      <c r="T25">
        <v>0</v>
      </c>
      <c r="U25">
        <v>24.810149417169566</v>
      </c>
      <c r="V25">
        <v>2.8987062302947226</v>
      </c>
      <c r="W25">
        <v>13.746413523767016</v>
      </c>
      <c r="X25">
        <v>43.698875821105105</v>
      </c>
      <c r="Y25">
        <v>0</v>
      </c>
      <c r="Z25">
        <v>1.9316757272727272</v>
      </c>
      <c r="AA25">
        <v>12.482918530379745</v>
      </c>
      <c r="AB25">
        <v>3.9015083765941476</v>
      </c>
      <c r="AC25">
        <v>2.8668786072718704</v>
      </c>
      <c r="AD25">
        <v>2.7000883503406512</v>
      </c>
      <c r="AE25">
        <v>4.8809872760717079</v>
      </c>
      <c r="AF25">
        <v>2.6285737499999997</v>
      </c>
      <c r="AG25">
        <v>12.5277785464</v>
      </c>
      <c r="AH25">
        <v>27.715017417360087</v>
      </c>
      <c r="AI25">
        <v>0</v>
      </c>
      <c r="AJ25">
        <v>0</v>
      </c>
      <c r="AK25">
        <v>15.974438951694248</v>
      </c>
      <c r="AL25">
        <v>0</v>
      </c>
      <c r="AM25">
        <v>4.6818098064516134</v>
      </c>
      <c r="AN25">
        <v>0.646451</v>
      </c>
      <c r="AO25">
        <v>0</v>
      </c>
      <c r="AP25">
        <v>7.5888797265948632E-2</v>
      </c>
      <c r="AQ25">
        <v>3.564655118412698</v>
      </c>
      <c r="AR25">
        <v>10.137460350000001</v>
      </c>
      <c r="AS25">
        <v>9.1646226113589062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638.12711829505474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4.8298261194649834</v>
      </c>
      <c r="L26">
        <v>315.42907500647351</v>
      </c>
      <c r="M26">
        <v>27.258772486772486</v>
      </c>
      <c r="N26">
        <v>34.992972493160295</v>
      </c>
      <c r="O26">
        <v>0</v>
      </c>
      <c r="P26">
        <v>41.261167243866169</v>
      </c>
      <c r="Q26">
        <v>1.9296330954063603</v>
      </c>
      <c r="R26">
        <v>7.529828951118211</v>
      </c>
      <c r="S26">
        <v>3.8609446895822317</v>
      </c>
      <c r="T26">
        <v>0</v>
      </c>
      <c r="U26">
        <v>24.810149417169566</v>
      </c>
      <c r="V26">
        <v>2.8987062302947226</v>
      </c>
      <c r="W26">
        <v>13.746413523767016</v>
      </c>
      <c r="X26">
        <v>43.698875821105105</v>
      </c>
      <c r="Y26">
        <v>0</v>
      </c>
      <c r="Z26">
        <v>1.9316757272727272</v>
      </c>
      <c r="AA26">
        <v>12.482918530379745</v>
      </c>
      <c r="AB26">
        <v>3.9015083765941476</v>
      </c>
      <c r="AC26">
        <v>2.8668786072718704</v>
      </c>
      <c r="AD26">
        <v>2.7000883503406512</v>
      </c>
      <c r="AE26">
        <v>4.8809872760717079</v>
      </c>
      <c r="AF26">
        <v>2.6285737499999997</v>
      </c>
      <c r="AG26">
        <v>12.5277785464</v>
      </c>
      <c r="AH26">
        <v>27.715017417360087</v>
      </c>
      <c r="AI26">
        <v>0</v>
      </c>
      <c r="AJ26">
        <v>0</v>
      </c>
      <c r="AK26">
        <v>15.974438951694248</v>
      </c>
      <c r="AL26">
        <v>0</v>
      </c>
      <c r="AM26">
        <v>4.6818098064516134</v>
      </c>
      <c r="AN26">
        <v>0.646451</v>
      </c>
      <c r="AO26">
        <v>0</v>
      </c>
      <c r="AP26">
        <v>7.5888797265948632E-2</v>
      </c>
      <c r="AQ26">
        <v>10.693964741587299</v>
      </c>
      <c r="AR26">
        <v>10.137460350000001</v>
      </c>
      <c r="AS26">
        <v>9.1646226113589062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645.25642791822929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4.8298261194649834</v>
      </c>
      <c r="L27">
        <v>315.42907500647351</v>
      </c>
      <c r="M27">
        <v>27.258772486772486</v>
      </c>
      <c r="N27">
        <v>34.992972493160295</v>
      </c>
      <c r="O27">
        <v>0</v>
      </c>
      <c r="P27">
        <v>41.261167243866169</v>
      </c>
      <c r="Q27">
        <v>1.9296330954063603</v>
      </c>
      <c r="R27">
        <v>7.529828951118211</v>
      </c>
      <c r="S27">
        <v>3.8609446895822317</v>
      </c>
      <c r="T27">
        <v>0</v>
      </c>
      <c r="U27">
        <v>24.810149417169566</v>
      </c>
      <c r="V27">
        <v>2.8987062302947226</v>
      </c>
      <c r="W27">
        <v>13.746413523767016</v>
      </c>
      <c r="X27">
        <v>43.698875821105105</v>
      </c>
      <c r="Y27">
        <v>0</v>
      </c>
      <c r="Z27">
        <v>1.9316757272727272</v>
      </c>
      <c r="AA27">
        <v>12.482918530379745</v>
      </c>
      <c r="AB27">
        <v>7.803016446361589</v>
      </c>
      <c r="AC27">
        <v>2.8668786072718704</v>
      </c>
      <c r="AD27">
        <v>5.4001767006813024</v>
      </c>
      <c r="AE27">
        <v>9.761974245362433</v>
      </c>
      <c r="AF27">
        <v>5.2571474999999994</v>
      </c>
      <c r="AG27">
        <v>12.5277785464</v>
      </c>
      <c r="AH27">
        <v>27.715017417360087</v>
      </c>
      <c r="AI27">
        <v>0</v>
      </c>
      <c r="AJ27">
        <v>0</v>
      </c>
      <c r="AK27">
        <v>15.974438951694248</v>
      </c>
      <c r="AL27">
        <v>0</v>
      </c>
      <c r="AM27">
        <v>4.6818098064516134</v>
      </c>
      <c r="AN27">
        <v>0.646451</v>
      </c>
      <c r="AO27">
        <v>0</v>
      </c>
      <c r="AP27">
        <v>7.5888797265948632E-2</v>
      </c>
      <c r="AQ27">
        <v>14.258619859999996</v>
      </c>
      <c r="AR27">
        <v>10.137460350000001</v>
      </c>
      <c r="AS27">
        <v>9.1646226113589062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662.93224017604075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4.8298261194649834</v>
      </c>
      <c r="L28">
        <v>315.42907500647351</v>
      </c>
      <c r="M28">
        <v>27.258772486772486</v>
      </c>
      <c r="N28">
        <v>34.992972493160295</v>
      </c>
      <c r="O28">
        <v>0</v>
      </c>
      <c r="P28">
        <v>41.261167243866169</v>
      </c>
      <c r="Q28">
        <v>1.9296330954063603</v>
      </c>
      <c r="R28">
        <v>7.5283065363408515</v>
      </c>
      <c r="S28">
        <v>3.8609446895822317</v>
      </c>
      <c r="T28">
        <v>0</v>
      </c>
      <c r="U28">
        <v>24.810149417169566</v>
      </c>
      <c r="V28">
        <v>2.8983987783075089</v>
      </c>
      <c r="W28">
        <v>13.746413523767016</v>
      </c>
      <c r="X28">
        <v>43.698875821105105</v>
      </c>
      <c r="Y28">
        <v>0</v>
      </c>
      <c r="Z28">
        <v>5.7950274886363635</v>
      </c>
      <c r="AA28">
        <v>12.482918530379745</v>
      </c>
      <c r="AB28">
        <v>11.704524822955738</v>
      </c>
      <c r="AC28">
        <v>5.7337569077273454</v>
      </c>
      <c r="AD28">
        <v>8.1190481441332327</v>
      </c>
      <c r="AE28">
        <v>14.64296152143414</v>
      </c>
      <c r="AF28">
        <v>7.8857212500000005</v>
      </c>
      <c r="AG28">
        <v>12.5277785464</v>
      </c>
      <c r="AH28">
        <v>27.715017417360087</v>
      </c>
      <c r="AI28">
        <v>0</v>
      </c>
      <c r="AJ28">
        <v>0</v>
      </c>
      <c r="AK28">
        <v>15.974438951694248</v>
      </c>
      <c r="AL28">
        <v>0</v>
      </c>
      <c r="AM28">
        <v>4.6818098064516134</v>
      </c>
      <c r="AN28">
        <v>0.646451</v>
      </c>
      <c r="AO28">
        <v>0</v>
      </c>
      <c r="AP28">
        <v>7.5888797265948632E-2</v>
      </c>
      <c r="AQ28">
        <v>14.258619859999996</v>
      </c>
      <c r="AR28">
        <v>10.137460350000001</v>
      </c>
      <c r="AS28">
        <v>9.1646226113589062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683.79058121721312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4.8298261194649834</v>
      </c>
      <c r="L29">
        <v>315.42907500647351</v>
      </c>
      <c r="M29">
        <v>27.258772486772486</v>
      </c>
      <c r="N29">
        <v>34.992972493160295</v>
      </c>
      <c r="O29">
        <v>0</v>
      </c>
      <c r="P29">
        <v>41.261167243866169</v>
      </c>
      <c r="Q29">
        <v>1.9296330954063603</v>
      </c>
      <c r="R29">
        <v>7.5283065363408515</v>
      </c>
      <c r="S29">
        <v>3.8608019544609662</v>
      </c>
      <c r="T29">
        <v>0</v>
      </c>
      <c r="U29">
        <v>24.810149417169566</v>
      </c>
      <c r="V29">
        <v>6.1414774662668661</v>
      </c>
      <c r="W29">
        <v>13.746413523767016</v>
      </c>
      <c r="X29">
        <v>43.698875821105105</v>
      </c>
      <c r="Y29">
        <v>0</v>
      </c>
      <c r="Z29">
        <v>5.7950274886363635</v>
      </c>
      <c r="AA29">
        <v>12.482918530379745</v>
      </c>
      <c r="AB29">
        <v>11.704524822955738</v>
      </c>
      <c r="AC29">
        <v>5.7337569077273454</v>
      </c>
      <c r="AD29">
        <v>10.825397627781983</v>
      </c>
      <c r="AE29">
        <v>14.64296152143414</v>
      </c>
      <c r="AF29">
        <v>7.8857212500000005</v>
      </c>
      <c r="AG29">
        <v>12.5277785464</v>
      </c>
      <c r="AH29">
        <v>27.715017417360087</v>
      </c>
      <c r="AI29">
        <v>0</v>
      </c>
      <c r="AJ29">
        <v>0</v>
      </c>
      <c r="AK29">
        <v>15.974438951694248</v>
      </c>
      <c r="AL29">
        <v>0</v>
      </c>
      <c r="AM29">
        <v>4.6818098064516134</v>
      </c>
      <c r="AN29">
        <v>0.646451</v>
      </c>
      <c r="AO29">
        <v>0</v>
      </c>
      <c r="AP29">
        <v>7.5888797265948632E-2</v>
      </c>
      <c r="AQ29">
        <v>14.258619859999996</v>
      </c>
      <c r="AR29">
        <v>10.137460350000001</v>
      </c>
      <c r="AS29">
        <v>9.1646226113589062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689.73986665369989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4.8298261194649834</v>
      </c>
      <c r="L30">
        <v>315.42907500647351</v>
      </c>
      <c r="M30">
        <v>27.258772486772486</v>
      </c>
      <c r="N30">
        <v>34.992972493160295</v>
      </c>
      <c r="O30">
        <v>0</v>
      </c>
      <c r="P30">
        <v>41.261167243866169</v>
      </c>
      <c r="Q30">
        <v>1.9296330954063603</v>
      </c>
      <c r="R30">
        <v>7.5283065363408515</v>
      </c>
      <c r="S30">
        <v>3.8608019544609662</v>
      </c>
      <c r="T30">
        <v>0</v>
      </c>
      <c r="U30">
        <v>24.810149417169566</v>
      </c>
      <c r="V30">
        <v>6.1414774662668661</v>
      </c>
      <c r="W30">
        <v>13.746413523767016</v>
      </c>
      <c r="X30">
        <v>43.698875821105105</v>
      </c>
      <c r="Y30">
        <v>0</v>
      </c>
      <c r="Z30">
        <v>5.7950274886363635</v>
      </c>
      <c r="AA30">
        <v>12.482918530379745</v>
      </c>
      <c r="AB30">
        <v>11.704524822955738</v>
      </c>
      <c r="AC30">
        <v>5.7337569077273454</v>
      </c>
      <c r="AD30">
        <v>10.825397627781983</v>
      </c>
      <c r="AE30">
        <v>14.64296152143414</v>
      </c>
      <c r="AF30">
        <v>7.8857212500000005</v>
      </c>
      <c r="AG30">
        <v>12.5277785464</v>
      </c>
      <c r="AH30">
        <v>27.715017417360087</v>
      </c>
      <c r="AI30">
        <v>0</v>
      </c>
      <c r="AJ30">
        <v>0</v>
      </c>
      <c r="AK30">
        <v>15.974438951694248</v>
      </c>
      <c r="AL30">
        <v>0</v>
      </c>
      <c r="AM30">
        <v>4.6818098064516134</v>
      </c>
      <c r="AN30">
        <v>0.646451</v>
      </c>
      <c r="AO30">
        <v>0</v>
      </c>
      <c r="AP30">
        <v>7.5888797265948632E-2</v>
      </c>
      <c r="AQ30">
        <v>14.258619859999996</v>
      </c>
      <c r="AR30">
        <v>10.137460350000001</v>
      </c>
      <c r="AS30">
        <v>9.1646226113589062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689.73986665369989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4.8298261194649834</v>
      </c>
      <c r="L31">
        <v>315.42907500647351</v>
      </c>
      <c r="M31">
        <v>27.258772486772486</v>
      </c>
      <c r="N31">
        <v>34.992972493160295</v>
      </c>
      <c r="O31">
        <v>0</v>
      </c>
      <c r="P31">
        <v>41.261167243866169</v>
      </c>
      <c r="Q31">
        <v>1.9296330954063603</v>
      </c>
      <c r="R31">
        <v>7.5283065363408515</v>
      </c>
      <c r="S31">
        <v>3.8608019544609662</v>
      </c>
      <c r="T31">
        <v>0</v>
      </c>
      <c r="U31">
        <v>24.810149417169566</v>
      </c>
      <c r="V31">
        <v>6.1414774662668661</v>
      </c>
      <c r="W31">
        <v>13.746413523767016</v>
      </c>
      <c r="X31">
        <v>43.698875821105105</v>
      </c>
      <c r="Y31">
        <v>0</v>
      </c>
      <c r="Z31">
        <v>5.7950274886363635</v>
      </c>
      <c r="AA31">
        <v>12.482918530379745</v>
      </c>
      <c r="AB31">
        <v>11.704524822955738</v>
      </c>
      <c r="AC31">
        <v>5.7337569077273454</v>
      </c>
      <c r="AD31">
        <v>10.825397627781983</v>
      </c>
      <c r="AE31">
        <v>14.64296152143414</v>
      </c>
      <c r="AF31">
        <v>7.8857212500000005</v>
      </c>
      <c r="AG31">
        <v>12.5277785464</v>
      </c>
      <c r="AH31">
        <v>27.715017417360087</v>
      </c>
      <c r="AI31">
        <v>0</v>
      </c>
      <c r="AJ31">
        <v>0</v>
      </c>
      <c r="AK31">
        <v>15.974438951694248</v>
      </c>
      <c r="AL31">
        <v>0</v>
      </c>
      <c r="AM31">
        <v>4.6818098064516134</v>
      </c>
      <c r="AN31">
        <v>0.646451</v>
      </c>
      <c r="AO31">
        <v>0</v>
      </c>
      <c r="AP31">
        <v>7.5888797265948632E-2</v>
      </c>
      <c r="AQ31">
        <v>14.258619859999996</v>
      </c>
      <c r="AR31">
        <v>10.137460350000001</v>
      </c>
      <c r="AS31">
        <v>9.1646226113589062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689.73986665369989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4.8300333508258309</v>
      </c>
      <c r="L32">
        <v>315.42907500647351</v>
      </c>
      <c r="M32">
        <v>27.258772486772486</v>
      </c>
      <c r="N32">
        <v>34.992972493160295</v>
      </c>
      <c r="O32">
        <v>0</v>
      </c>
      <c r="P32">
        <v>41.261167243866169</v>
      </c>
      <c r="Q32">
        <v>1.9296330954063603</v>
      </c>
      <c r="R32">
        <v>7.5283065363408515</v>
      </c>
      <c r="S32">
        <v>3.8608019544609662</v>
      </c>
      <c r="T32">
        <v>0</v>
      </c>
      <c r="U32">
        <v>24.810149417169566</v>
      </c>
      <c r="V32">
        <v>6.1414774662668661</v>
      </c>
      <c r="W32">
        <v>13.746413523767016</v>
      </c>
      <c r="X32">
        <v>43.698875821105105</v>
      </c>
      <c r="Y32">
        <v>0</v>
      </c>
      <c r="Z32">
        <v>5.7950274886363635</v>
      </c>
      <c r="AA32">
        <v>12.482918530379745</v>
      </c>
      <c r="AB32">
        <v>11.704524822955738</v>
      </c>
      <c r="AC32">
        <v>5.7337569077273454</v>
      </c>
      <c r="AD32">
        <v>8.1190481441332327</v>
      </c>
      <c r="AE32">
        <v>14.64296152143414</v>
      </c>
      <c r="AF32">
        <v>7.8857212500000005</v>
      </c>
      <c r="AG32">
        <v>12.5277785464</v>
      </c>
      <c r="AH32">
        <v>27.715017417360087</v>
      </c>
      <c r="AI32">
        <v>0</v>
      </c>
      <c r="AJ32">
        <v>0</v>
      </c>
      <c r="AK32">
        <v>15.974438951694248</v>
      </c>
      <c r="AL32">
        <v>0</v>
      </c>
      <c r="AM32">
        <v>4.6818098064516134</v>
      </c>
      <c r="AN32">
        <v>0.646451</v>
      </c>
      <c r="AO32">
        <v>0</v>
      </c>
      <c r="AP32">
        <v>7.5888797265948632E-2</v>
      </c>
      <c r="AQ32">
        <v>14.258619859999996</v>
      </c>
      <c r="AR32">
        <v>10.137460350000001</v>
      </c>
      <c r="AS32">
        <v>9.1646226113589062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687.03372440141197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4.8300333508258309</v>
      </c>
      <c r="L33">
        <v>315.42907500647351</v>
      </c>
      <c r="M33">
        <v>27.258772486772486</v>
      </c>
      <c r="N33">
        <v>34.992972493160295</v>
      </c>
      <c r="O33">
        <v>0</v>
      </c>
      <c r="P33">
        <v>41.261167243866169</v>
      </c>
      <c r="Q33">
        <v>1.9296330954063603</v>
      </c>
      <c r="R33">
        <v>7.5283065363408515</v>
      </c>
      <c r="S33">
        <v>3.8609446895822317</v>
      </c>
      <c r="T33">
        <v>0</v>
      </c>
      <c r="U33">
        <v>24.810149417169566</v>
      </c>
      <c r="V33">
        <v>6.1414774662668661</v>
      </c>
      <c r="W33">
        <v>13.746413523767016</v>
      </c>
      <c r="X33">
        <v>43.698875821105105</v>
      </c>
      <c r="Y33">
        <v>0</v>
      </c>
      <c r="Z33">
        <v>5.7950274886363635</v>
      </c>
      <c r="AA33">
        <v>12.482918530379745</v>
      </c>
      <c r="AB33">
        <v>11.704524822955738</v>
      </c>
      <c r="AC33">
        <v>5.7337569077273454</v>
      </c>
      <c r="AD33">
        <v>8.1190481441332327</v>
      </c>
      <c r="AE33">
        <v>14.64296152143414</v>
      </c>
      <c r="AF33">
        <v>7.8857212500000005</v>
      </c>
      <c r="AG33">
        <v>12.5277785464</v>
      </c>
      <c r="AH33">
        <v>27.715017417360087</v>
      </c>
      <c r="AI33">
        <v>0</v>
      </c>
      <c r="AJ33">
        <v>0</v>
      </c>
      <c r="AK33">
        <v>15.974438951694248</v>
      </c>
      <c r="AL33">
        <v>0</v>
      </c>
      <c r="AM33">
        <v>4.6818098064516134</v>
      </c>
      <c r="AN33">
        <v>0.646451</v>
      </c>
      <c r="AO33">
        <v>0</v>
      </c>
      <c r="AP33">
        <v>7.5888797265948632E-2</v>
      </c>
      <c r="AQ33">
        <v>14.258619859999996</v>
      </c>
      <c r="AR33">
        <v>12.09954945</v>
      </c>
      <c r="AS33">
        <v>9.1646226113589062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688.99595623653329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4.8298863074641627</v>
      </c>
      <c r="L34">
        <v>315.42907500647351</v>
      </c>
      <c r="M34">
        <v>27.258772486772486</v>
      </c>
      <c r="N34">
        <v>34.992972493160295</v>
      </c>
      <c r="O34">
        <v>0</v>
      </c>
      <c r="P34">
        <v>41.261167243866169</v>
      </c>
      <c r="Q34">
        <v>3.2330080613496937</v>
      </c>
      <c r="R34">
        <v>12.558273475364714</v>
      </c>
      <c r="S34">
        <v>3.8609446895822317</v>
      </c>
      <c r="T34">
        <v>0</v>
      </c>
      <c r="U34">
        <v>24.810149417169566</v>
      </c>
      <c r="V34">
        <v>6.1391635412226586</v>
      </c>
      <c r="W34">
        <v>13.746413523767016</v>
      </c>
      <c r="X34">
        <v>43.698875821105105</v>
      </c>
      <c r="Y34">
        <v>0</v>
      </c>
      <c r="Z34">
        <v>1.9316757272727272</v>
      </c>
      <c r="AA34">
        <v>12.482918530379745</v>
      </c>
      <c r="AB34">
        <v>7.803016446361589</v>
      </c>
      <c r="AC34">
        <v>5.7337569077273454</v>
      </c>
      <c r="AD34">
        <v>5.4064378339894033</v>
      </c>
      <c r="AE34">
        <v>9.761974245362433</v>
      </c>
      <c r="AF34">
        <v>5.3447666556795141</v>
      </c>
      <c r="AG34">
        <v>12.5277785464</v>
      </c>
      <c r="AH34">
        <v>27.715017417360087</v>
      </c>
      <c r="AI34">
        <v>0</v>
      </c>
      <c r="AJ34">
        <v>0</v>
      </c>
      <c r="AK34">
        <v>15.974438951694248</v>
      </c>
      <c r="AL34">
        <v>0</v>
      </c>
      <c r="AM34">
        <v>4.6818098064516134</v>
      </c>
      <c r="AN34">
        <v>0.646451</v>
      </c>
      <c r="AO34">
        <v>0</v>
      </c>
      <c r="AP34">
        <v>7.5888797265948632E-2</v>
      </c>
      <c r="AQ34">
        <v>14.258619859999996</v>
      </c>
      <c r="AR34">
        <v>12.09954945</v>
      </c>
      <c r="AS34">
        <v>9.1646226113589062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677.4274248546011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4.8298798534632867</v>
      </c>
      <c r="L35">
        <v>315.42907500647351</v>
      </c>
      <c r="M35">
        <v>27.258772486772486</v>
      </c>
      <c r="N35">
        <v>34.992972493160295</v>
      </c>
      <c r="O35">
        <v>0</v>
      </c>
      <c r="P35">
        <v>41.261167243866169</v>
      </c>
      <c r="Q35">
        <v>3.2330080613496937</v>
      </c>
      <c r="R35">
        <v>12.558273475364714</v>
      </c>
      <c r="S35">
        <v>7.8199309296020996</v>
      </c>
      <c r="T35">
        <v>0</v>
      </c>
      <c r="U35">
        <v>24.810149417169566</v>
      </c>
      <c r="V35">
        <v>6.1391635412226586</v>
      </c>
      <c r="W35">
        <v>13.746413523767016</v>
      </c>
      <c r="X35">
        <v>43.698875821105105</v>
      </c>
      <c r="Y35">
        <v>0</v>
      </c>
      <c r="Z35">
        <v>1.9316757272727272</v>
      </c>
      <c r="AA35">
        <v>12.482918530379745</v>
      </c>
      <c r="AB35">
        <v>7.803016446361589</v>
      </c>
      <c r="AC35">
        <v>5.7337569077273454</v>
      </c>
      <c r="AD35">
        <v>5.4001767006813024</v>
      </c>
      <c r="AE35">
        <v>4.8809872760717079</v>
      </c>
      <c r="AF35">
        <v>2.6285737499999997</v>
      </c>
      <c r="AG35">
        <v>12.5277785464</v>
      </c>
      <c r="AH35">
        <v>17.953047680000001</v>
      </c>
      <c r="AI35">
        <v>0</v>
      </c>
      <c r="AJ35">
        <v>0</v>
      </c>
      <c r="AK35">
        <v>15.974438951694248</v>
      </c>
      <c r="AL35">
        <v>0</v>
      </c>
      <c r="AM35">
        <v>4.6818098064516134</v>
      </c>
      <c r="AN35">
        <v>0.646451</v>
      </c>
      <c r="AO35">
        <v>0</v>
      </c>
      <c r="AP35">
        <v>0</v>
      </c>
      <c r="AQ35">
        <v>14.258619859999996</v>
      </c>
      <c r="AR35">
        <v>10.137460350000001</v>
      </c>
      <c r="AS35">
        <v>9.1646226113589062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661.98301599771548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4.8298378844909022</v>
      </c>
      <c r="L36">
        <v>315.42907500647351</v>
      </c>
      <c r="M36">
        <v>27.258772486772486</v>
      </c>
      <c r="N36">
        <v>34.992972493160295</v>
      </c>
      <c r="O36">
        <v>0</v>
      </c>
      <c r="P36">
        <v>41.261167243866169</v>
      </c>
      <c r="Q36">
        <v>3.2330080613496937</v>
      </c>
      <c r="R36">
        <v>12.558273475364714</v>
      </c>
      <c r="S36">
        <v>3.8609446895822317</v>
      </c>
      <c r="T36">
        <v>0</v>
      </c>
      <c r="U36">
        <v>24.810149417169566</v>
      </c>
      <c r="V36">
        <v>6.1391635412226586</v>
      </c>
      <c r="W36">
        <v>13.746413523767016</v>
      </c>
      <c r="X36">
        <v>43.698875821105105</v>
      </c>
      <c r="Y36">
        <v>0</v>
      </c>
      <c r="Z36">
        <v>1.9316757272727272</v>
      </c>
      <c r="AA36">
        <v>12.482918530379745</v>
      </c>
      <c r="AB36">
        <v>3.9015083765941476</v>
      </c>
      <c r="AC36">
        <v>2.8668786072718704</v>
      </c>
      <c r="AD36">
        <v>5.4001767006813024</v>
      </c>
      <c r="AE36">
        <v>4.8809872760717079</v>
      </c>
      <c r="AF36">
        <v>2.6285737499999997</v>
      </c>
      <c r="AG36">
        <v>12.5277785464</v>
      </c>
      <c r="AH36">
        <v>17.953047680000001</v>
      </c>
      <c r="AI36">
        <v>0</v>
      </c>
      <c r="AJ36">
        <v>0</v>
      </c>
      <c r="AK36">
        <v>15.974438951694248</v>
      </c>
      <c r="AL36">
        <v>0</v>
      </c>
      <c r="AM36">
        <v>4.6818098064516134</v>
      </c>
      <c r="AN36">
        <v>0.646451</v>
      </c>
      <c r="AO36">
        <v>0</v>
      </c>
      <c r="AP36">
        <v>0</v>
      </c>
      <c r="AQ36">
        <v>14.258619859999996</v>
      </c>
      <c r="AR36">
        <v>10.137460350000001</v>
      </c>
      <c r="AS36">
        <v>9.1646226113589062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651.25560141850053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4.8300181692789979</v>
      </c>
      <c r="L37">
        <v>315.42907500647351</v>
      </c>
      <c r="M37">
        <v>27.258772486772486</v>
      </c>
      <c r="N37">
        <v>34.992972493160295</v>
      </c>
      <c r="O37">
        <v>0</v>
      </c>
      <c r="P37">
        <v>41.261167243866169</v>
      </c>
      <c r="Q37">
        <v>3.2330080613496937</v>
      </c>
      <c r="R37">
        <v>12.558273475364714</v>
      </c>
      <c r="S37">
        <v>3.8609446895822317</v>
      </c>
      <c r="T37">
        <v>0</v>
      </c>
      <c r="U37">
        <v>24.810149417169566</v>
      </c>
      <c r="V37">
        <v>6.1391635412226586</v>
      </c>
      <c r="W37">
        <v>13.746413523767016</v>
      </c>
      <c r="X37">
        <v>43.698875821105105</v>
      </c>
      <c r="Y37">
        <v>0</v>
      </c>
      <c r="Z37">
        <v>1.9316757272727272</v>
      </c>
      <c r="AA37">
        <v>12.482918530379745</v>
      </c>
      <c r="AB37">
        <v>3.9015083765941476</v>
      </c>
      <c r="AC37">
        <v>2.8668786072718704</v>
      </c>
      <c r="AD37">
        <v>2.7000883503406512</v>
      </c>
      <c r="AE37">
        <v>4.8809872760717079</v>
      </c>
      <c r="AF37">
        <v>2.6285737499999997</v>
      </c>
      <c r="AG37">
        <v>12.5277785464</v>
      </c>
      <c r="AH37">
        <v>11.220654800000002</v>
      </c>
      <c r="AI37">
        <v>0</v>
      </c>
      <c r="AJ37">
        <v>0</v>
      </c>
      <c r="AK37">
        <v>15.974438951694248</v>
      </c>
      <c r="AL37">
        <v>0</v>
      </c>
      <c r="AM37">
        <v>4.6818098064516134</v>
      </c>
      <c r="AN37">
        <v>0.646451</v>
      </c>
      <c r="AO37">
        <v>0</v>
      </c>
      <c r="AP37">
        <v>0.26561094382767186</v>
      </c>
      <c r="AQ37">
        <v>10.693964741587299</v>
      </c>
      <c r="AR37">
        <v>10.137460350000001</v>
      </c>
      <c r="AS37">
        <v>9.1646226113589062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638.52425629836296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4.8300464435836155</v>
      </c>
      <c r="L38">
        <v>315.42907500647351</v>
      </c>
      <c r="M38">
        <v>27.258772486772486</v>
      </c>
      <c r="N38">
        <v>34.992972493160295</v>
      </c>
      <c r="O38">
        <v>0</v>
      </c>
      <c r="P38">
        <v>41.261167243866169</v>
      </c>
      <c r="Q38">
        <v>3.2330080613496937</v>
      </c>
      <c r="R38">
        <v>12.558273475364714</v>
      </c>
      <c r="S38">
        <v>3.8609446895822317</v>
      </c>
      <c r="T38">
        <v>0</v>
      </c>
      <c r="U38">
        <v>24.810149417169566</v>
      </c>
      <c r="V38">
        <v>6.1391635412226586</v>
      </c>
      <c r="W38">
        <v>13.746413523767016</v>
      </c>
      <c r="X38">
        <v>43.698875821105105</v>
      </c>
      <c r="Y38">
        <v>0</v>
      </c>
      <c r="Z38">
        <v>1.9316757272727272</v>
      </c>
      <c r="AA38">
        <v>12.482918530379745</v>
      </c>
      <c r="AB38">
        <v>3.9015083765941476</v>
      </c>
      <c r="AC38">
        <v>2.8668786072718704</v>
      </c>
      <c r="AD38">
        <v>0</v>
      </c>
      <c r="AE38">
        <v>4.8809872760717079</v>
      </c>
      <c r="AF38">
        <v>2.6285737499999997</v>
      </c>
      <c r="AG38">
        <v>12.5277785464</v>
      </c>
      <c r="AH38">
        <v>11.220654800000002</v>
      </c>
      <c r="AI38">
        <v>0</v>
      </c>
      <c r="AJ38">
        <v>0</v>
      </c>
      <c r="AK38">
        <v>15.974438951694248</v>
      </c>
      <c r="AL38">
        <v>0</v>
      </c>
      <c r="AM38">
        <v>4.6818098064516134</v>
      </c>
      <c r="AN38">
        <v>0.646451</v>
      </c>
      <c r="AO38">
        <v>0</v>
      </c>
      <c r="AP38">
        <v>0.26561094382767186</v>
      </c>
      <c r="AQ38">
        <v>10.693964741587299</v>
      </c>
      <c r="AR38">
        <v>10.137460350000001</v>
      </c>
      <c r="AS38">
        <v>9.1646226113589062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635.82419622232692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4.8300464435836155</v>
      </c>
      <c r="L39">
        <v>315.42907500647351</v>
      </c>
      <c r="M39">
        <v>27.258772486772486</v>
      </c>
      <c r="N39">
        <v>34.992972493160295</v>
      </c>
      <c r="O39">
        <v>0</v>
      </c>
      <c r="P39">
        <v>41.261167243866169</v>
      </c>
      <c r="Q39">
        <v>3.2330080613496937</v>
      </c>
      <c r="R39">
        <v>12.558273475364714</v>
      </c>
      <c r="S39">
        <v>3.8609446895822317</v>
      </c>
      <c r="T39">
        <v>0</v>
      </c>
      <c r="U39">
        <v>24.810149417169566</v>
      </c>
      <c r="V39">
        <v>6.1391635412226586</v>
      </c>
      <c r="W39">
        <v>13.746413523767016</v>
      </c>
      <c r="X39">
        <v>43.698875821105105</v>
      </c>
      <c r="Y39">
        <v>0</v>
      </c>
      <c r="Z39">
        <v>3.8633517613636368</v>
      </c>
      <c r="AA39">
        <v>12.482918530379745</v>
      </c>
      <c r="AB39">
        <v>3.9015083765941476</v>
      </c>
      <c r="AC39">
        <v>2.8668786072718704</v>
      </c>
      <c r="AD39">
        <v>0</v>
      </c>
      <c r="AE39">
        <v>4.8809872760717079</v>
      </c>
      <c r="AF39">
        <v>2.6285737499999997</v>
      </c>
      <c r="AG39">
        <v>12.5277785464</v>
      </c>
      <c r="AH39">
        <v>11.220654800000002</v>
      </c>
      <c r="AI39">
        <v>0</v>
      </c>
      <c r="AJ39">
        <v>0</v>
      </c>
      <c r="AK39">
        <v>15.974438951694248</v>
      </c>
      <c r="AL39">
        <v>0</v>
      </c>
      <c r="AM39">
        <v>4.6818098064516134</v>
      </c>
      <c r="AN39">
        <v>0.646451</v>
      </c>
      <c r="AO39">
        <v>0</v>
      </c>
      <c r="AP39">
        <v>1.9731096492957747</v>
      </c>
      <c r="AQ39">
        <v>10.693964741587299</v>
      </c>
      <c r="AR39">
        <v>10.137460350000001</v>
      </c>
      <c r="AS39">
        <v>9.1646226113589062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639.46337096188597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4.8300464435836155</v>
      </c>
      <c r="L40">
        <v>318.61211303277798</v>
      </c>
      <c r="M40">
        <v>27.258772486772486</v>
      </c>
      <c r="N40">
        <v>34.992972493160295</v>
      </c>
      <c r="O40">
        <v>0</v>
      </c>
      <c r="P40">
        <v>41.261167243866169</v>
      </c>
      <c r="Q40">
        <v>3.2330080613496937</v>
      </c>
      <c r="R40">
        <v>12.558273475364714</v>
      </c>
      <c r="S40">
        <v>3.8609446895822317</v>
      </c>
      <c r="T40">
        <v>0</v>
      </c>
      <c r="U40">
        <v>24.810149417169566</v>
      </c>
      <c r="V40">
        <v>6.1391635412226586</v>
      </c>
      <c r="W40">
        <v>13.746413523767016</v>
      </c>
      <c r="X40">
        <v>43.698875821105105</v>
      </c>
      <c r="Y40">
        <v>0</v>
      </c>
      <c r="Z40">
        <v>3.8633517613636368</v>
      </c>
      <c r="AA40">
        <v>8.3219456869198307</v>
      </c>
      <c r="AB40">
        <v>3.9015083765941476</v>
      </c>
      <c r="AC40">
        <v>2.8668786072718704</v>
      </c>
      <c r="AD40">
        <v>0</v>
      </c>
      <c r="AE40">
        <v>4.8809872760717079</v>
      </c>
      <c r="AF40">
        <v>2.6285737499999997</v>
      </c>
      <c r="AG40">
        <v>12.5277785464</v>
      </c>
      <c r="AH40">
        <v>5.610327400000001</v>
      </c>
      <c r="AI40">
        <v>0</v>
      </c>
      <c r="AJ40">
        <v>0</v>
      </c>
      <c r="AK40">
        <v>15.974438951694248</v>
      </c>
      <c r="AL40">
        <v>0</v>
      </c>
      <c r="AM40">
        <v>4.6818098064516134</v>
      </c>
      <c r="AN40">
        <v>0.646451</v>
      </c>
      <c r="AO40">
        <v>0</v>
      </c>
      <c r="AP40">
        <v>1.9731096492957747</v>
      </c>
      <c r="AQ40">
        <v>7.129309929999998</v>
      </c>
      <c r="AR40">
        <v>10.137460350000001</v>
      </c>
      <c r="AS40">
        <v>9.1646226113589062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629.31045393314298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4.8298683565004081</v>
      </c>
      <c r="L41">
        <v>357.2320359982499</v>
      </c>
      <c r="M41">
        <v>27.258772486772486</v>
      </c>
      <c r="N41">
        <v>34.992972493160295</v>
      </c>
      <c r="O41">
        <v>0</v>
      </c>
      <c r="P41">
        <v>41.261167243866169</v>
      </c>
      <c r="Q41">
        <v>3.2330080613496937</v>
      </c>
      <c r="R41">
        <v>12.558273475364714</v>
      </c>
      <c r="S41">
        <v>3.8609446895822317</v>
      </c>
      <c r="T41">
        <v>0</v>
      </c>
      <c r="U41">
        <v>24.810149417169566</v>
      </c>
      <c r="V41">
        <v>6.1391635412226586</v>
      </c>
      <c r="W41">
        <v>13.746413523767016</v>
      </c>
      <c r="X41">
        <v>43.698875821105105</v>
      </c>
      <c r="Y41">
        <v>0</v>
      </c>
      <c r="Z41">
        <v>3.8633517613636368</v>
      </c>
      <c r="AA41">
        <v>8.3219456869198307</v>
      </c>
      <c r="AB41">
        <v>3.9015083765941476</v>
      </c>
      <c r="AC41">
        <v>2.8668786072718704</v>
      </c>
      <c r="AD41">
        <v>0</v>
      </c>
      <c r="AE41">
        <v>4.8809872760717079</v>
      </c>
      <c r="AF41">
        <v>2.6285737499999997</v>
      </c>
      <c r="AG41">
        <v>12.5277785464</v>
      </c>
      <c r="AH41">
        <v>0</v>
      </c>
      <c r="AI41">
        <v>0</v>
      </c>
      <c r="AJ41">
        <v>0</v>
      </c>
      <c r="AK41">
        <v>15.974438951694248</v>
      </c>
      <c r="AL41">
        <v>0</v>
      </c>
      <c r="AM41">
        <v>4.6818098064516134</v>
      </c>
      <c r="AN41">
        <v>0.646451</v>
      </c>
      <c r="AO41">
        <v>0</v>
      </c>
      <c r="AP41">
        <v>1.9731096492957747</v>
      </c>
      <c r="AQ41">
        <v>7.129309929999998</v>
      </c>
      <c r="AR41">
        <v>10.137460350000001</v>
      </c>
      <c r="AS41">
        <v>9.1646226113589062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662.31987141153172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4.8298683565004081</v>
      </c>
      <c r="L42">
        <v>366.88741220009547</v>
      </c>
      <c r="M42">
        <v>27.258772486772486</v>
      </c>
      <c r="N42">
        <v>34.992972493160295</v>
      </c>
      <c r="O42">
        <v>0</v>
      </c>
      <c r="P42">
        <v>41.261167243866169</v>
      </c>
      <c r="Q42">
        <v>3.2330080613496937</v>
      </c>
      <c r="R42">
        <v>12.558273475364714</v>
      </c>
      <c r="S42">
        <v>3.8609446895822317</v>
      </c>
      <c r="T42">
        <v>0</v>
      </c>
      <c r="U42">
        <v>24.810149417169566</v>
      </c>
      <c r="V42">
        <v>6.1391635412226586</v>
      </c>
      <c r="W42">
        <v>13.746413523767016</v>
      </c>
      <c r="X42">
        <v>43.698875821105105</v>
      </c>
      <c r="Y42">
        <v>0</v>
      </c>
      <c r="Z42">
        <v>3.8633517613636368</v>
      </c>
      <c r="AA42">
        <v>8.3219456869198307</v>
      </c>
      <c r="AB42">
        <v>3.9015083765941476</v>
      </c>
      <c r="AC42">
        <v>2.8668786072718704</v>
      </c>
      <c r="AD42">
        <v>0</v>
      </c>
      <c r="AE42">
        <v>4.8809872760717079</v>
      </c>
      <c r="AF42">
        <v>2.6285737499999997</v>
      </c>
      <c r="AG42">
        <v>12.5277785464</v>
      </c>
      <c r="AH42">
        <v>0</v>
      </c>
      <c r="AI42">
        <v>0</v>
      </c>
      <c r="AJ42">
        <v>0</v>
      </c>
      <c r="AK42">
        <v>15.974438951694248</v>
      </c>
      <c r="AL42">
        <v>0</v>
      </c>
      <c r="AM42">
        <v>4.6818098064516134</v>
      </c>
      <c r="AN42">
        <v>0.646451</v>
      </c>
      <c r="AO42">
        <v>0</v>
      </c>
      <c r="AP42">
        <v>1.9731096492957747</v>
      </c>
      <c r="AQ42">
        <v>3.564655118412698</v>
      </c>
      <c r="AR42">
        <v>10.137460350000001</v>
      </c>
      <c r="AS42">
        <v>9.1646226113589062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668.41059280179013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4.8298683565004081</v>
      </c>
      <c r="L43">
        <v>366.88953545291093</v>
      </c>
      <c r="M43">
        <v>27.258772486772486</v>
      </c>
      <c r="N43">
        <v>34.992972493160295</v>
      </c>
      <c r="O43">
        <v>0</v>
      </c>
      <c r="P43">
        <v>41.261167243866169</v>
      </c>
      <c r="Q43">
        <v>3.1913507279596978</v>
      </c>
      <c r="R43">
        <v>12.558273475364714</v>
      </c>
      <c r="S43">
        <v>5.3194661581073284</v>
      </c>
      <c r="T43">
        <v>0</v>
      </c>
      <c r="U43">
        <v>24.810149417169566</v>
      </c>
      <c r="V43">
        <v>6.1391635412226586</v>
      </c>
      <c r="W43">
        <v>13.746413523767016</v>
      </c>
      <c r="X43">
        <v>43.698875821105105</v>
      </c>
      <c r="Y43">
        <v>0</v>
      </c>
      <c r="Z43">
        <v>3.8633517613636368</v>
      </c>
      <c r="AA43">
        <v>4.1609728434599154</v>
      </c>
      <c r="AB43">
        <v>3.9015083765941476</v>
      </c>
      <c r="AC43">
        <v>2.8668786072718704</v>
      </c>
      <c r="AD43">
        <v>0</v>
      </c>
      <c r="AE43">
        <v>4.8809872760717079</v>
      </c>
      <c r="AF43">
        <v>2.6285737499999997</v>
      </c>
      <c r="AG43">
        <v>12.5277785464</v>
      </c>
      <c r="AH43">
        <v>0</v>
      </c>
      <c r="AI43">
        <v>0</v>
      </c>
      <c r="AJ43">
        <v>0</v>
      </c>
      <c r="AK43">
        <v>15.974438951694248</v>
      </c>
      <c r="AL43">
        <v>0</v>
      </c>
      <c r="AM43">
        <v>4.6818098064516134</v>
      </c>
      <c r="AN43">
        <v>0.646451</v>
      </c>
      <c r="AO43">
        <v>0</v>
      </c>
      <c r="AP43">
        <v>1.9731096492957747</v>
      </c>
      <c r="AQ43">
        <v>3.564655118412698</v>
      </c>
      <c r="AR43">
        <v>12.09954945</v>
      </c>
      <c r="AS43">
        <v>9.1646226113589062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667.63069644628081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4.8298683565004081</v>
      </c>
      <c r="L44">
        <v>366.88953545291093</v>
      </c>
      <c r="M44">
        <v>27.258772486772486</v>
      </c>
      <c r="N44">
        <v>34.992972493160295</v>
      </c>
      <c r="O44">
        <v>0</v>
      </c>
      <c r="P44">
        <v>41.261167243866169</v>
      </c>
      <c r="Q44">
        <v>3.1913507279596978</v>
      </c>
      <c r="R44">
        <v>12.558273475364714</v>
      </c>
      <c r="S44">
        <v>3.8606664364640886</v>
      </c>
      <c r="T44">
        <v>0</v>
      </c>
      <c r="U44">
        <v>24.810149417169566</v>
      </c>
      <c r="V44">
        <v>6.1391635412226586</v>
      </c>
      <c r="W44">
        <v>13.746413523767016</v>
      </c>
      <c r="X44">
        <v>43.698875821105105</v>
      </c>
      <c r="Y44">
        <v>0</v>
      </c>
      <c r="Z44">
        <v>3.8633517613636368</v>
      </c>
      <c r="AA44">
        <v>4.1609728434599154</v>
      </c>
      <c r="AB44">
        <v>3.9015083765941476</v>
      </c>
      <c r="AC44">
        <v>0</v>
      </c>
      <c r="AD44">
        <v>0</v>
      </c>
      <c r="AE44">
        <v>4.8809872760717079</v>
      </c>
      <c r="AF44">
        <v>2.6285737499999997</v>
      </c>
      <c r="AG44">
        <v>12.5277785464</v>
      </c>
      <c r="AH44">
        <v>0</v>
      </c>
      <c r="AI44">
        <v>0</v>
      </c>
      <c r="AJ44">
        <v>0</v>
      </c>
      <c r="AK44">
        <v>15.974438951694248</v>
      </c>
      <c r="AL44">
        <v>0</v>
      </c>
      <c r="AM44">
        <v>4.6818098064516134</v>
      </c>
      <c r="AN44">
        <v>0.646451</v>
      </c>
      <c r="AO44">
        <v>0</v>
      </c>
      <c r="AP44">
        <v>1.9731096492957747</v>
      </c>
      <c r="AQ44">
        <v>0</v>
      </c>
      <c r="AR44">
        <v>12.09954945</v>
      </c>
      <c r="AS44">
        <v>9.1646226113589062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659.74036299895317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4.8298683565004081</v>
      </c>
      <c r="L45">
        <v>366.88953545291093</v>
      </c>
      <c r="M45">
        <v>27.258772486772486</v>
      </c>
      <c r="N45">
        <v>34.992972493160295</v>
      </c>
      <c r="O45">
        <v>0</v>
      </c>
      <c r="P45">
        <v>41.261167243866169</v>
      </c>
      <c r="Q45">
        <v>3.1913507279596978</v>
      </c>
      <c r="R45">
        <v>12.558273475364714</v>
      </c>
      <c r="S45">
        <v>3.8606664364640886</v>
      </c>
      <c r="T45">
        <v>0</v>
      </c>
      <c r="U45">
        <v>24.810149417169566</v>
      </c>
      <c r="V45">
        <v>6.1391635412226586</v>
      </c>
      <c r="W45">
        <v>13.746413523767016</v>
      </c>
      <c r="X45">
        <v>43.698875821105105</v>
      </c>
      <c r="Y45">
        <v>0</v>
      </c>
      <c r="Z45">
        <v>3.8633517613636368</v>
      </c>
      <c r="AA45">
        <v>4.1609728434599154</v>
      </c>
      <c r="AB45">
        <v>3.9015083765941476</v>
      </c>
      <c r="AC45">
        <v>0</v>
      </c>
      <c r="AD45">
        <v>0</v>
      </c>
      <c r="AE45">
        <v>4.8809872760717079</v>
      </c>
      <c r="AF45">
        <v>2.6285737499999997</v>
      </c>
      <c r="AG45">
        <v>12.5277785464</v>
      </c>
      <c r="AH45">
        <v>0</v>
      </c>
      <c r="AI45">
        <v>0</v>
      </c>
      <c r="AJ45">
        <v>0</v>
      </c>
      <c r="AK45">
        <v>15.974438951694248</v>
      </c>
      <c r="AL45">
        <v>0</v>
      </c>
      <c r="AM45">
        <v>4.6818098064516134</v>
      </c>
      <c r="AN45">
        <v>0.646451</v>
      </c>
      <c r="AO45">
        <v>0</v>
      </c>
      <c r="AP45">
        <v>7.5888797265948632E-2</v>
      </c>
      <c r="AQ45">
        <v>0</v>
      </c>
      <c r="AR45">
        <v>10.464475199999999</v>
      </c>
      <c r="AS45">
        <v>9.1646226113589062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656.20806789692335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4.8298683565004081</v>
      </c>
      <c r="L46">
        <v>386.19953380009656</v>
      </c>
      <c r="M46">
        <v>27.258772486772486</v>
      </c>
      <c r="N46">
        <v>34.992972493160295</v>
      </c>
      <c r="O46">
        <v>0</v>
      </c>
      <c r="P46">
        <v>41.261167243866169</v>
      </c>
      <c r="Q46">
        <v>3.1913507279596978</v>
      </c>
      <c r="R46">
        <v>12.558273475364714</v>
      </c>
      <c r="S46">
        <v>3.8606664364640886</v>
      </c>
      <c r="T46">
        <v>0</v>
      </c>
      <c r="U46">
        <v>24.810149417169566</v>
      </c>
      <c r="V46">
        <v>6.1391635412226586</v>
      </c>
      <c r="W46">
        <v>13.746413523767016</v>
      </c>
      <c r="X46">
        <v>43.698875821105105</v>
      </c>
      <c r="Y46">
        <v>0</v>
      </c>
      <c r="Z46">
        <v>3.8633517613636368</v>
      </c>
      <c r="AA46">
        <v>0</v>
      </c>
      <c r="AB46">
        <v>3.9015083765941476</v>
      </c>
      <c r="AC46">
        <v>0</v>
      </c>
      <c r="AD46">
        <v>0</v>
      </c>
      <c r="AE46">
        <v>4.8809872760717079</v>
      </c>
      <c r="AF46">
        <v>2.6285737499999997</v>
      </c>
      <c r="AG46">
        <v>12.5277785464</v>
      </c>
      <c r="AH46">
        <v>0</v>
      </c>
      <c r="AI46">
        <v>0</v>
      </c>
      <c r="AJ46">
        <v>0</v>
      </c>
      <c r="AK46">
        <v>15.974438951694248</v>
      </c>
      <c r="AL46">
        <v>0</v>
      </c>
      <c r="AM46">
        <v>4.6818098064516134</v>
      </c>
      <c r="AN46">
        <v>0.646451</v>
      </c>
      <c r="AO46">
        <v>0</v>
      </c>
      <c r="AP46">
        <v>7.5888797265948632E-2</v>
      </c>
      <c r="AQ46">
        <v>0</v>
      </c>
      <c r="AR46">
        <v>10.464475199999999</v>
      </c>
      <c r="AS46">
        <v>9.1646226113589062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671.35709340064886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4.8298683565004081</v>
      </c>
      <c r="L47">
        <v>386.19953380009656</v>
      </c>
      <c r="M47">
        <v>27.258772486772486</v>
      </c>
      <c r="N47">
        <v>34.992972493160295</v>
      </c>
      <c r="O47">
        <v>0</v>
      </c>
      <c r="P47">
        <v>41.261167243866169</v>
      </c>
      <c r="Q47">
        <v>3.2296882208436721</v>
      </c>
      <c r="R47">
        <v>13.01</v>
      </c>
      <c r="S47">
        <v>3.8606664364640886</v>
      </c>
      <c r="T47">
        <v>0</v>
      </c>
      <c r="U47">
        <v>24.810149417169566</v>
      </c>
      <c r="V47">
        <v>6.1391635412226586</v>
      </c>
      <c r="W47">
        <v>13.747617063997961</v>
      </c>
      <c r="X47">
        <v>43.696089999999998</v>
      </c>
      <c r="Y47">
        <v>0</v>
      </c>
      <c r="Z47">
        <v>3.8633517613636368</v>
      </c>
      <c r="AA47">
        <v>0</v>
      </c>
      <c r="AB47">
        <v>0</v>
      </c>
      <c r="AC47">
        <v>0</v>
      </c>
      <c r="AD47">
        <v>0</v>
      </c>
      <c r="AE47">
        <v>4.8809872760717079</v>
      </c>
      <c r="AF47">
        <v>2.6285737499999997</v>
      </c>
      <c r="AG47">
        <v>12.5277785464</v>
      </c>
      <c r="AH47">
        <v>0</v>
      </c>
      <c r="AI47">
        <v>0</v>
      </c>
      <c r="AJ47">
        <v>0</v>
      </c>
      <c r="AK47">
        <v>15.974438951694248</v>
      </c>
      <c r="AL47">
        <v>0</v>
      </c>
      <c r="AM47">
        <v>4.6818098064516134</v>
      </c>
      <c r="AN47">
        <v>0.646451</v>
      </c>
      <c r="AO47">
        <v>0</v>
      </c>
      <c r="AP47">
        <v>7.5888797265948632E-2</v>
      </c>
      <c r="AQ47">
        <v>0</v>
      </c>
      <c r="AR47">
        <v>10.464475199999999</v>
      </c>
      <c r="AS47">
        <v>9.1646226113589062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667.9440667606998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4.8298683565004081</v>
      </c>
      <c r="L48">
        <v>366.88953545291093</v>
      </c>
      <c r="M48">
        <v>27.258772486772486</v>
      </c>
      <c r="N48">
        <v>34.992972493160295</v>
      </c>
      <c r="O48">
        <v>0</v>
      </c>
      <c r="P48">
        <v>41.261167243866169</v>
      </c>
      <c r="Q48">
        <v>3.2296882208436721</v>
      </c>
      <c r="R48">
        <v>12.562071054285715</v>
      </c>
      <c r="S48">
        <v>3.8606664364640886</v>
      </c>
      <c r="T48">
        <v>0</v>
      </c>
      <c r="U48">
        <v>24.810149417169566</v>
      </c>
      <c r="V48">
        <v>6.1391635412226586</v>
      </c>
      <c r="W48">
        <v>13.747617063997961</v>
      </c>
      <c r="X48">
        <v>43.696089999999998</v>
      </c>
      <c r="Y48">
        <v>0</v>
      </c>
      <c r="Z48">
        <v>3.8633517613636368</v>
      </c>
      <c r="AA48">
        <v>0</v>
      </c>
      <c r="AB48">
        <v>0</v>
      </c>
      <c r="AC48">
        <v>0</v>
      </c>
      <c r="AD48">
        <v>0</v>
      </c>
      <c r="AE48">
        <v>4.8809872760717079</v>
      </c>
      <c r="AF48">
        <v>2.6285737499999997</v>
      </c>
      <c r="AG48">
        <v>12.5277785464</v>
      </c>
      <c r="AH48">
        <v>0</v>
      </c>
      <c r="AI48">
        <v>0</v>
      </c>
      <c r="AJ48">
        <v>0</v>
      </c>
      <c r="AK48">
        <v>15.974438951694248</v>
      </c>
      <c r="AL48">
        <v>0</v>
      </c>
      <c r="AM48">
        <v>4.6818098064516134</v>
      </c>
      <c r="AN48">
        <v>0.646451</v>
      </c>
      <c r="AO48">
        <v>0</v>
      </c>
      <c r="AP48">
        <v>7.5888797265948632E-2</v>
      </c>
      <c r="AQ48">
        <v>0</v>
      </c>
      <c r="AR48">
        <v>10.464475199999999</v>
      </c>
      <c r="AS48">
        <v>9.1646226113589062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648.18613946779999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4.8298683565004081</v>
      </c>
      <c r="L49">
        <v>318.6191667865466</v>
      </c>
      <c r="M49">
        <v>27.258772486772486</v>
      </c>
      <c r="N49">
        <v>34.992972493160295</v>
      </c>
      <c r="O49">
        <v>0</v>
      </c>
      <c r="P49">
        <v>41.261167243866169</v>
      </c>
      <c r="Q49">
        <v>3.2296882208436721</v>
      </c>
      <c r="R49">
        <v>12.562071054285715</v>
      </c>
      <c r="S49">
        <v>3.8606664364640886</v>
      </c>
      <c r="T49">
        <v>0</v>
      </c>
      <c r="U49">
        <v>24.810149417169566</v>
      </c>
      <c r="V49">
        <v>6.1391635412226586</v>
      </c>
      <c r="W49">
        <v>13.747617063997961</v>
      </c>
      <c r="X49">
        <v>43.696089999999998</v>
      </c>
      <c r="Y49">
        <v>0</v>
      </c>
      <c r="Z49">
        <v>3.8633517613636368</v>
      </c>
      <c r="AA49">
        <v>0</v>
      </c>
      <c r="AB49">
        <v>0</v>
      </c>
      <c r="AC49">
        <v>0</v>
      </c>
      <c r="AD49">
        <v>0</v>
      </c>
      <c r="AE49">
        <v>4.8809872760717079</v>
      </c>
      <c r="AF49">
        <v>2.6285737499999997</v>
      </c>
      <c r="AG49">
        <v>12.5277785464</v>
      </c>
      <c r="AH49">
        <v>0</v>
      </c>
      <c r="AI49">
        <v>0</v>
      </c>
      <c r="AJ49">
        <v>0</v>
      </c>
      <c r="AK49">
        <v>15.974438951694248</v>
      </c>
      <c r="AL49">
        <v>0</v>
      </c>
      <c r="AM49">
        <v>4.6818098064516134</v>
      </c>
      <c r="AN49">
        <v>0.646451</v>
      </c>
      <c r="AO49">
        <v>0</v>
      </c>
      <c r="AP49">
        <v>7.5888797265948632E-2</v>
      </c>
      <c r="AQ49">
        <v>0</v>
      </c>
      <c r="AR49">
        <v>10.464475199999999</v>
      </c>
      <c r="AS49">
        <v>9.1646226113589062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599.91577080143566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4.8298683565004081</v>
      </c>
      <c r="L50">
        <v>318.6191667865466</v>
      </c>
      <c r="M50">
        <v>27.258772486772486</v>
      </c>
      <c r="N50">
        <v>34.992972493160295</v>
      </c>
      <c r="O50">
        <v>0</v>
      </c>
      <c r="P50">
        <v>41.261167243866169</v>
      </c>
      <c r="Q50">
        <v>3.2296882208436721</v>
      </c>
      <c r="R50">
        <v>12.562071054285715</v>
      </c>
      <c r="S50">
        <v>3.8606664364640886</v>
      </c>
      <c r="T50">
        <v>0</v>
      </c>
      <c r="U50">
        <v>24.810149417169566</v>
      </c>
      <c r="V50">
        <v>6.1391635412226586</v>
      </c>
      <c r="W50">
        <v>13.747617063997961</v>
      </c>
      <c r="X50">
        <v>43.696089999999998</v>
      </c>
      <c r="Y50">
        <v>0</v>
      </c>
      <c r="Z50">
        <v>3.8633517613636368</v>
      </c>
      <c r="AA50">
        <v>0</v>
      </c>
      <c r="AB50">
        <v>0</v>
      </c>
      <c r="AC50">
        <v>0</v>
      </c>
      <c r="AD50">
        <v>0</v>
      </c>
      <c r="AE50">
        <v>4.8809872760717079</v>
      </c>
      <c r="AF50">
        <v>2.6285737499999997</v>
      </c>
      <c r="AG50">
        <v>12.5277785464</v>
      </c>
      <c r="AH50">
        <v>0</v>
      </c>
      <c r="AI50">
        <v>0</v>
      </c>
      <c r="AJ50">
        <v>0</v>
      </c>
      <c r="AK50">
        <v>15.974438951694248</v>
      </c>
      <c r="AL50">
        <v>0</v>
      </c>
      <c r="AM50">
        <v>4.6818098064516134</v>
      </c>
      <c r="AN50">
        <v>0.646451</v>
      </c>
      <c r="AO50">
        <v>0</v>
      </c>
      <c r="AP50">
        <v>7.5888797265948632E-2</v>
      </c>
      <c r="AQ50">
        <v>0</v>
      </c>
      <c r="AR50">
        <v>10.464475199999999</v>
      </c>
      <c r="AS50">
        <v>9.1646226113589062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599.91577080143566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4.8298683565004081</v>
      </c>
      <c r="L51">
        <v>318.6191667865466</v>
      </c>
      <c r="M51">
        <v>27.258772486772486</v>
      </c>
      <c r="N51">
        <v>34.992972493160295</v>
      </c>
      <c r="O51">
        <v>0</v>
      </c>
      <c r="P51">
        <v>41.261167243866169</v>
      </c>
      <c r="Q51">
        <v>3.2305426567357509</v>
      </c>
      <c r="R51">
        <v>7.7240000000000002</v>
      </c>
      <c r="S51">
        <v>3.8606664364640886</v>
      </c>
      <c r="T51">
        <v>0</v>
      </c>
      <c r="U51">
        <v>24.810149417169566</v>
      </c>
      <c r="V51">
        <v>3.8586678170836928</v>
      </c>
      <c r="W51">
        <v>13.747617063997961</v>
      </c>
      <c r="X51">
        <v>43.696089999999998</v>
      </c>
      <c r="Y51">
        <v>0</v>
      </c>
      <c r="Z51">
        <v>3.8633517613636368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2.6285737499999997</v>
      </c>
      <c r="AG51">
        <v>12.5277785464</v>
      </c>
      <c r="AH51">
        <v>0</v>
      </c>
      <c r="AI51">
        <v>0</v>
      </c>
      <c r="AJ51">
        <v>0</v>
      </c>
      <c r="AK51">
        <v>15.974438951694248</v>
      </c>
      <c r="AL51">
        <v>0</v>
      </c>
      <c r="AM51">
        <v>4.6818098064516134</v>
      </c>
      <c r="AN51">
        <v>0.646451</v>
      </c>
      <c r="AO51">
        <v>0</v>
      </c>
      <c r="AP51">
        <v>7.5888797265948632E-2</v>
      </c>
      <c r="AQ51">
        <v>0</v>
      </c>
      <c r="AR51">
        <v>10.464475199999999</v>
      </c>
      <c r="AS51">
        <v>9.1646226113589062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587.91707118283136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4.8298683565004081</v>
      </c>
      <c r="L52">
        <v>318.6191667865466</v>
      </c>
      <c r="M52">
        <v>27.258772486772486</v>
      </c>
      <c r="N52">
        <v>34.992972493160295</v>
      </c>
      <c r="O52">
        <v>0</v>
      </c>
      <c r="P52">
        <v>41.261167243866169</v>
      </c>
      <c r="Q52">
        <v>3.2305426567357509</v>
      </c>
      <c r="R52">
        <v>7.7240000000000002</v>
      </c>
      <c r="S52">
        <v>3.8606664364640886</v>
      </c>
      <c r="T52">
        <v>0</v>
      </c>
      <c r="U52">
        <v>24.810149417169566</v>
      </c>
      <c r="V52">
        <v>3.8586678170836928</v>
      </c>
      <c r="W52">
        <v>13.747617063997961</v>
      </c>
      <c r="X52">
        <v>43.696089999999998</v>
      </c>
      <c r="Y52">
        <v>0</v>
      </c>
      <c r="Z52">
        <v>3.8633517613636368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2.6285737499999997</v>
      </c>
      <c r="AG52">
        <v>12.5277785464</v>
      </c>
      <c r="AH52">
        <v>0</v>
      </c>
      <c r="AI52">
        <v>0</v>
      </c>
      <c r="AJ52">
        <v>0</v>
      </c>
      <c r="AK52">
        <v>15.974438951694248</v>
      </c>
      <c r="AL52">
        <v>0</v>
      </c>
      <c r="AM52">
        <v>4.6818098064516134</v>
      </c>
      <c r="AN52">
        <v>0.646451</v>
      </c>
      <c r="AO52">
        <v>0</v>
      </c>
      <c r="AP52">
        <v>7.5888797265948632E-2</v>
      </c>
      <c r="AQ52">
        <v>0</v>
      </c>
      <c r="AR52">
        <v>10.464475199999999</v>
      </c>
      <c r="AS52">
        <v>9.1646226113589062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587.91707118283136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4.8298683565004081</v>
      </c>
      <c r="L53">
        <v>307.99852139257217</v>
      </c>
      <c r="M53">
        <v>27.250386420510303</v>
      </c>
      <c r="N53">
        <v>34.992972493160295</v>
      </c>
      <c r="O53">
        <v>0</v>
      </c>
      <c r="P53">
        <v>41.261167243866169</v>
      </c>
      <c r="Q53">
        <v>3.2305426567357509</v>
      </c>
      <c r="R53">
        <v>7.7240000000000002</v>
      </c>
      <c r="S53">
        <v>3.8606664364640886</v>
      </c>
      <c r="T53">
        <v>0</v>
      </c>
      <c r="U53">
        <v>24.810149417169566</v>
      </c>
      <c r="V53">
        <v>3.8586678170836928</v>
      </c>
      <c r="W53">
        <v>13.748882389162562</v>
      </c>
      <c r="X53">
        <v>43.741643803208781</v>
      </c>
      <c r="Y53">
        <v>0</v>
      </c>
      <c r="Z53">
        <v>3.8633517613636368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2.6285737499999997</v>
      </c>
      <c r="AG53">
        <v>12.5277785464</v>
      </c>
      <c r="AH53">
        <v>0</v>
      </c>
      <c r="AI53">
        <v>0</v>
      </c>
      <c r="AJ53">
        <v>0</v>
      </c>
      <c r="AK53">
        <v>15.974438951694248</v>
      </c>
      <c r="AL53">
        <v>0</v>
      </c>
      <c r="AM53">
        <v>4.6818098064516134</v>
      </c>
      <c r="AN53">
        <v>0.646451</v>
      </c>
      <c r="AO53">
        <v>0</v>
      </c>
      <c r="AP53">
        <v>7.5888797265948632E-2</v>
      </c>
      <c r="AQ53">
        <v>0</v>
      </c>
      <c r="AR53">
        <v>12.09954945</v>
      </c>
      <c r="AS53">
        <v>9.1646226113589062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578.96993310096821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4.8298683565004081</v>
      </c>
      <c r="L54">
        <v>307.99852139257217</v>
      </c>
      <c r="M54">
        <v>27.250386420510303</v>
      </c>
      <c r="N54">
        <v>34.992972493160295</v>
      </c>
      <c r="O54">
        <v>0</v>
      </c>
      <c r="P54">
        <v>41.261167243866169</v>
      </c>
      <c r="Q54">
        <v>3.2305426567357509</v>
      </c>
      <c r="R54">
        <v>7.7240000000000002</v>
      </c>
      <c r="S54">
        <v>3.8606664364640886</v>
      </c>
      <c r="T54">
        <v>0</v>
      </c>
      <c r="U54">
        <v>24.810149417169566</v>
      </c>
      <c r="V54">
        <v>3.8586678170836928</v>
      </c>
      <c r="W54">
        <v>13.748882389162562</v>
      </c>
      <c r="X54">
        <v>43.701590665785737</v>
      </c>
      <c r="Y54">
        <v>0</v>
      </c>
      <c r="Z54">
        <v>3.8633517613636368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2.6285737499999997</v>
      </c>
      <c r="AG54">
        <v>12.5277785464</v>
      </c>
      <c r="AH54">
        <v>0</v>
      </c>
      <c r="AI54">
        <v>0</v>
      </c>
      <c r="AJ54">
        <v>0</v>
      </c>
      <c r="AK54">
        <v>15.974438951694248</v>
      </c>
      <c r="AL54">
        <v>0</v>
      </c>
      <c r="AM54">
        <v>4.6818098064516134</v>
      </c>
      <c r="AN54">
        <v>0.646451</v>
      </c>
      <c r="AO54">
        <v>0</v>
      </c>
      <c r="AP54">
        <v>7.5888797265948632E-2</v>
      </c>
      <c r="AQ54">
        <v>0</v>
      </c>
      <c r="AR54">
        <v>12.09954945</v>
      </c>
      <c r="AS54">
        <v>9.1646226113589062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578.92987996354509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4.8298683565004081</v>
      </c>
      <c r="L55">
        <v>307.99852139257217</v>
      </c>
      <c r="M55">
        <v>27.250386420510303</v>
      </c>
      <c r="N55">
        <v>34.991936543846244</v>
      </c>
      <c r="O55">
        <v>0</v>
      </c>
      <c r="P55">
        <v>41.261167243866169</v>
      </c>
      <c r="Q55">
        <v>1.9301728582554518</v>
      </c>
      <c r="R55">
        <v>7.7240000000000002</v>
      </c>
      <c r="S55">
        <v>3.8606664364640886</v>
      </c>
      <c r="T55">
        <v>0</v>
      </c>
      <c r="U55">
        <v>24.810149417169566</v>
      </c>
      <c r="V55">
        <v>3.8586678170836928</v>
      </c>
      <c r="W55">
        <v>7.7898608928571429</v>
      </c>
      <c r="X55">
        <v>24.141047434661257</v>
      </c>
      <c r="Y55">
        <v>0</v>
      </c>
      <c r="Z55">
        <v>3.8633517613636368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2.6285737499999997</v>
      </c>
      <c r="AG55">
        <v>12.5277785464</v>
      </c>
      <c r="AH55">
        <v>0</v>
      </c>
      <c r="AI55">
        <v>0</v>
      </c>
      <c r="AJ55">
        <v>0</v>
      </c>
      <c r="AK55">
        <v>15.974438951694248</v>
      </c>
      <c r="AL55">
        <v>0</v>
      </c>
      <c r="AM55">
        <v>4.6818098064516134</v>
      </c>
      <c r="AN55">
        <v>0.646451</v>
      </c>
      <c r="AO55">
        <v>0</v>
      </c>
      <c r="AP55">
        <v>7.5888797265948632E-2</v>
      </c>
      <c r="AQ55">
        <v>0</v>
      </c>
      <c r="AR55">
        <v>10.464475199999999</v>
      </c>
      <c r="AS55">
        <v>9.1646226113589062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550.47383523832082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4.8298683565004081</v>
      </c>
      <c r="L56">
        <v>307.99852139257217</v>
      </c>
      <c r="M56">
        <v>27.250386420510303</v>
      </c>
      <c r="N56">
        <v>34.991936543846244</v>
      </c>
      <c r="O56">
        <v>0</v>
      </c>
      <c r="P56">
        <v>41.261167243866169</v>
      </c>
      <c r="Q56">
        <v>1.9301728582554518</v>
      </c>
      <c r="R56">
        <v>7.7240000000000002</v>
      </c>
      <c r="S56">
        <v>3.8606664364640886</v>
      </c>
      <c r="T56">
        <v>0</v>
      </c>
      <c r="U56">
        <v>24.810149417169566</v>
      </c>
      <c r="V56">
        <v>3.8586678170836928</v>
      </c>
      <c r="W56">
        <v>7.7898608928571429</v>
      </c>
      <c r="X56">
        <v>24.141047434661257</v>
      </c>
      <c r="Y56">
        <v>0</v>
      </c>
      <c r="Z56">
        <v>3.8633517613636368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2.6285737499999997</v>
      </c>
      <c r="AG56">
        <v>12.5277785464</v>
      </c>
      <c r="AH56">
        <v>0</v>
      </c>
      <c r="AI56">
        <v>0</v>
      </c>
      <c r="AJ56">
        <v>0</v>
      </c>
      <c r="AK56">
        <v>15.974438951694248</v>
      </c>
      <c r="AL56">
        <v>0</v>
      </c>
      <c r="AM56">
        <v>4.6818098064516134</v>
      </c>
      <c r="AN56">
        <v>0.646451</v>
      </c>
      <c r="AO56">
        <v>0</v>
      </c>
      <c r="AP56">
        <v>7.5888797265948632E-2</v>
      </c>
      <c r="AQ56">
        <v>0</v>
      </c>
      <c r="AR56">
        <v>10.464475199999999</v>
      </c>
      <c r="AS56">
        <v>9.1646226113589062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550.47383523832082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4.8298683565004081</v>
      </c>
      <c r="L57">
        <v>307.99852139257217</v>
      </c>
      <c r="M57">
        <v>27.250386420510303</v>
      </c>
      <c r="N57">
        <v>34.991936543846244</v>
      </c>
      <c r="O57">
        <v>0</v>
      </c>
      <c r="P57">
        <v>41.261167243866169</v>
      </c>
      <c r="Q57">
        <v>1.9301728582554518</v>
      </c>
      <c r="R57">
        <v>7.7240000000000002</v>
      </c>
      <c r="S57">
        <v>3.8606664364640886</v>
      </c>
      <c r="T57">
        <v>0</v>
      </c>
      <c r="U57">
        <v>24.810149417169566</v>
      </c>
      <c r="V57">
        <v>3.8586678170836928</v>
      </c>
      <c r="W57">
        <v>7.7898608928571429</v>
      </c>
      <c r="X57">
        <v>24.141047434661257</v>
      </c>
      <c r="Y57">
        <v>0</v>
      </c>
      <c r="Z57">
        <v>3.8633517613636368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2.6285737499999997</v>
      </c>
      <c r="AG57">
        <v>12.5277785464</v>
      </c>
      <c r="AH57">
        <v>0</v>
      </c>
      <c r="AI57">
        <v>0</v>
      </c>
      <c r="AJ57">
        <v>0</v>
      </c>
      <c r="AK57">
        <v>15.974438951694248</v>
      </c>
      <c r="AL57">
        <v>0</v>
      </c>
      <c r="AM57">
        <v>4.6818098064516134</v>
      </c>
      <c r="AN57">
        <v>0.646451</v>
      </c>
      <c r="AO57">
        <v>0</v>
      </c>
      <c r="AP57">
        <v>7.5888797265948632E-2</v>
      </c>
      <c r="AQ57">
        <v>0</v>
      </c>
      <c r="AR57">
        <v>10.464475199999999</v>
      </c>
      <c r="AS57">
        <v>9.1646226113589062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550.47383523832082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4.8298683565004081</v>
      </c>
      <c r="L58">
        <v>307.99852139257217</v>
      </c>
      <c r="M58">
        <v>27.250386420510303</v>
      </c>
      <c r="N58">
        <v>34.991936543846244</v>
      </c>
      <c r="O58">
        <v>0</v>
      </c>
      <c r="P58">
        <v>41.261167243866169</v>
      </c>
      <c r="Q58">
        <v>1.9301728582554518</v>
      </c>
      <c r="R58">
        <v>7.7240000000000002</v>
      </c>
      <c r="S58">
        <v>3.8606664364640886</v>
      </c>
      <c r="T58">
        <v>0</v>
      </c>
      <c r="U58">
        <v>24.810149417169566</v>
      </c>
      <c r="V58">
        <v>3.8586678170836928</v>
      </c>
      <c r="W58">
        <v>7.7898608928571429</v>
      </c>
      <c r="X58">
        <v>24.141047434661257</v>
      </c>
      <c r="Y58">
        <v>0</v>
      </c>
      <c r="Z58">
        <v>3.8633517613636368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2.6285737499999997</v>
      </c>
      <c r="AG58">
        <v>12.5277785464</v>
      </c>
      <c r="AH58">
        <v>0</v>
      </c>
      <c r="AI58">
        <v>0</v>
      </c>
      <c r="AJ58">
        <v>0</v>
      </c>
      <c r="AK58">
        <v>15.974438951694248</v>
      </c>
      <c r="AL58">
        <v>0</v>
      </c>
      <c r="AM58">
        <v>4.6818098064516134</v>
      </c>
      <c r="AN58">
        <v>0.646451</v>
      </c>
      <c r="AO58">
        <v>0</v>
      </c>
      <c r="AP58">
        <v>7.5888797265948632E-2</v>
      </c>
      <c r="AQ58">
        <v>0</v>
      </c>
      <c r="AR58">
        <v>10.464475199999999</v>
      </c>
      <c r="AS58">
        <v>9.1646226113589062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550.47383523832082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4.8298261194649834</v>
      </c>
      <c r="L59">
        <v>307.99852139257217</v>
      </c>
      <c r="M59">
        <v>27.250386420510303</v>
      </c>
      <c r="N59">
        <v>34.991936543846244</v>
      </c>
      <c r="O59">
        <v>0</v>
      </c>
      <c r="P59">
        <v>41.267108979447023</v>
      </c>
      <c r="Q59">
        <v>1.9301728582554518</v>
      </c>
      <c r="R59">
        <v>7.7240000000000002</v>
      </c>
      <c r="S59">
        <v>3.8606664364640886</v>
      </c>
      <c r="T59">
        <v>0</v>
      </c>
      <c r="U59">
        <v>24.810149417169566</v>
      </c>
      <c r="V59">
        <v>3.8586678170836928</v>
      </c>
      <c r="W59">
        <v>7.8066922352941175</v>
      </c>
      <c r="X59">
        <v>24.137353137279757</v>
      </c>
      <c r="Y59">
        <v>0</v>
      </c>
      <c r="Z59">
        <v>1.9316757272727272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2.6285737499999997</v>
      </c>
      <c r="AG59">
        <v>12.5277785464</v>
      </c>
      <c r="AH59">
        <v>0</v>
      </c>
      <c r="AI59">
        <v>0</v>
      </c>
      <c r="AJ59">
        <v>0</v>
      </c>
      <c r="AK59">
        <v>15.974438951694248</v>
      </c>
      <c r="AL59">
        <v>0</v>
      </c>
      <c r="AM59">
        <v>4.6818098064516134</v>
      </c>
      <c r="AN59">
        <v>0.646451</v>
      </c>
      <c r="AO59">
        <v>0</v>
      </c>
      <c r="AP59">
        <v>7.5888797265948632E-2</v>
      </c>
      <c r="AQ59">
        <v>3.564655118412698</v>
      </c>
      <c r="AR59">
        <v>10.464475199999999</v>
      </c>
      <c r="AS59">
        <v>9.1646226113589062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552.12585086624358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4.8298261194649834</v>
      </c>
      <c r="L60">
        <v>307.99852139257217</v>
      </c>
      <c r="M60">
        <v>27.250386420510303</v>
      </c>
      <c r="N60">
        <v>34.991936543846244</v>
      </c>
      <c r="O60">
        <v>0</v>
      </c>
      <c r="P60">
        <v>41.267108979447023</v>
      </c>
      <c r="Q60">
        <v>1.9301728582554518</v>
      </c>
      <c r="R60">
        <v>7.7240000000000002</v>
      </c>
      <c r="S60">
        <v>3.8606664364640886</v>
      </c>
      <c r="T60">
        <v>0</v>
      </c>
      <c r="U60">
        <v>24.810149417169566</v>
      </c>
      <c r="V60">
        <v>3.8586678170836928</v>
      </c>
      <c r="W60">
        <v>7.8066922352941175</v>
      </c>
      <c r="X60">
        <v>24.137353137279757</v>
      </c>
      <c r="Y60">
        <v>0</v>
      </c>
      <c r="Z60">
        <v>1.9316757272727272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2.6285737499999997</v>
      </c>
      <c r="AG60">
        <v>12.5277785464</v>
      </c>
      <c r="AH60">
        <v>0</v>
      </c>
      <c r="AI60">
        <v>0</v>
      </c>
      <c r="AJ60">
        <v>0</v>
      </c>
      <c r="AK60">
        <v>15.974438951694248</v>
      </c>
      <c r="AL60">
        <v>0</v>
      </c>
      <c r="AM60">
        <v>4.6818098064516134</v>
      </c>
      <c r="AN60">
        <v>0.646451</v>
      </c>
      <c r="AO60">
        <v>0</v>
      </c>
      <c r="AP60">
        <v>7.5888797265948632E-2</v>
      </c>
      <c r="AQ60">
        <v>3.564655118412698</v>
      </c>
      <c r="AR60">
        <v>10.464475199999999</v>
      </c>
      <c r="AS60">
        <v>9.1646226113589062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552.12585086624358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4.8298261194649834</v>
      </c>
      <c r="L61">
        <v>307.99852139257217</v>
      </c>
      <c r="M61">
        <v>27.250386420510303</v>
      </c>
      <c r="N61">
        <v>34.98806051610439</v>
      </c>
      <c r="O61">
        <v>0</v>
      </c>
      <c r="P61">
        <v>41.267108979447023</v>
      </c>
      <c r="Q61">
        <v>1.9301728582554518</v>
      </c>
      <c r="R61">
        <v>7.7240000000000002</v>
      </c>
      <c r="S61">
        <v>3.8606664364640886</v>
      </c>
      <c r="T61">
        <v>0</v>
      </c>
      <c r="U61">
        <v>24.810149417169566</v>
      </c>
      <c r="V61">
        <v>3.8586678170836928</v>
      </c>
      <c r="W61">
        <v>7.8066922352941175</v>
      </c>
      <c r="X61">
        <v>24.137353137279757</v>
      </c>
      <c r="Y61">
        <v>0</v>
      </c>
      <c r="Z61">
        <v>1.9316757272727272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2.6285737499999997</v>
      </c>
      <c r="AG61">
        <v>12.5277785464</v>
      </c>
      <c r="AH61">
        <v>0</v>
      </c>
      <c r="AI61">
        <v>0</v>
      </c>
      <c r="AJ61">
        <v>0</v>
      </c>
      <c r="AK61">
        <v>15.974438951694248</v>
      </c>
      <c r="AL61">
        <v>0</v>
      </c>
      <c r="AM61">
        <v>4.6818098064516134</v>
      </c>
      <c r="AN61">
        <v>0.646451</v>
      </c>
      <c r="AO61">
        <v>0</v>
      </c>
      <c r="AP61">
        <v>7.5888797265948632E-2</v>
      </c>
      <c r="AQ61">
        <v>7.129309929999998</v>
      </c>
      <c r="AR61">
        <v>10.464475199999999</v>
      </c>
      <c r="AS61">
        <v>9.1646226113589062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555.686629650089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4.8298261194649834</v>
      </c>
      <c r="L62">
        <v>307.99852139257217</v>
      </c>
      <c r="M62">
        <v>27.250386420510303</v>
      </c>
      <c r="N62">
        <v>34.98806051610439</v>
      </c>
      <c r="O62">
        <v>0</v>
      </c>
      <c r="P62">
        <v>41.267108979447023</v>
      </c>
      <c r="Q62">
        <v>1.9301728582554518</v>
      </c>
      <c r="R62">
        <v>7.7240000000000002</v>
      </c>
      <c r="S62">
        <v>3.8606664364640886</v>
      </c>
      <c r="T62">
        <v>0</v>
      </c>
      <c r="U62">
        <v>24.810149417169566</v>
      </c>
      <c r="V62">
        <v>3.8586678170836928</v>
      </c>
      <c r="W62">
        <v>7.8066922352941175</v>
      </c>
      <c r="X62">
        <v>24.137353137279757</v>
      </c>
      <c r="Y62">
        <v>0</v>
      </c>
      <c r="Z62">
        <v>1.9316757272727272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2.6285737499999997</v>
      </c>
      <c r="AG62">
        <v>12.5277785464</v>
      </c>
      <c r="AH62">
        <v>0</v>
      </c>
      <c r="AI62">
        <v>0</v>
      </c>
      <c r="AJ62">
        <v>0</v>
      </c>
      <c r="AK62">
        <v>15.974438951694248</v>
      </c>
      <c r="AL62">
        <v>0</v>
      </c>
      <c r="AM62">
        <v>4.6818098064516134</v>
      </c>
      <c r="AN62">
        <v>0.646451</v>
      </c>
      <c r="AO62">
        <v>0</v>
      </c>
      <c r="AP62">
        <v>7.5888797265948632E-2</v>
      </c>
      <c r="AQ62">
        <v>7.129309929999998</v>
      </c>
      <c r="AR62">
        <v>10.464475199999999</v>
      </c>
      <c r="AS62">
        <v>9.1646226113589062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555.686629650089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4.8298261194649834</v>
      </c>
      <c r="L63">
        <v>307.99852139257217</v>
      </c>
      <c r="M63">
        <v>27.250386420510303</v>
      </c>
      <c r="N63">
        <v>34.98806051610439</v>
      </c>
      <c r="O63">
        <v>0</v>
      </c>
      <c r="P63">
        <v>41.267108979447023</v>
      </c>
      <c r="Q63">
        <v>1.9301728582554518</v>
      </c>
      <c r="R63">
        <v>7.7240000000000002</v>
      </c>
      <c r="S63">
        <v>3.8606664364640886</v>
      </c>
      <c r="T63">
        <v>0</v>
      </c>
      <c r="U63">
        <v>24.810149417169566</v>
      </c>
      <c r="V63">
        <v>3.8586678170836928</v>
      </c>
      <c r="W63">
        <v>7.8066922352941175</v>
      </c>
      <c r="X63">
        <v>24.137353137279757</v>
      </c>
      <c r="Y63">
        <v>0</v>
      </c>
      <c r="Z63">
        <v>1.9316757272727272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2.6285737499999997</v>
      </c>
      <c r="AG63">
        <v>12.5277785464</v>
      </c>
      <c r="AH63">
        <v>5.610327400000001</v>
      </c>
      <c r="AI63">
        <v>0</v>
      </c>
      <c r="AJ63">
        <v>0</v>
      </c>
      <c r="AK63">
        <v>15.974438951694248</v>
      </c>
      <c r="AL63">
        <v>0</v>
      </c>
      <c r="AM63">
        <v>4.6818098064516134</v>
      </c>
      <c r="AN63">
        <v>0.646451</v>
      </c>
      <c r="AO63">
        <v>0</v>
      </c>
      <c r="AP63">
        <v>7.5888797265948632E-2</v>
      </c>
      <c r="AQ63">
        <v>7.129309929999998</v>
      </c>
      <c r="AR63">
        <v>10.464475199999999</v>
      </c>
      <c r="AS63">
        <v>9.1646226113589062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561.29695705008896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4.8298261194649834</v>
      </c>
      <c r="L64">
        <v>307.99852139257217</v>
      </c>
      <c r="M64">
        <v>27.250386420510303</v>
      </c>
      <c r="N64">
        <v>34.98806051610439</v>
      </c>
      <c r="O64">
        <v>0</v>
      </c>
      <c r="P64">
        <v>41.267108979447023</v>
      </c>
      <c r="Q64">
        <v>1.9301728582554518</v>
      </c>
      <c r="R64">
        <v>7.7240000000000002</v>
      </c>
      <c r="S64">
        <v>3.8606664364640886</v>
      </c>
      <c r="T64">
        <v>0</v>
      </c>
      <c r="U64">
        <v>24.810149417169566</v>
      </c>
      <c r="V64">
        <v>3.8586678170836928</v>
      </c>
      <c r="W64">
        <v>7.8066922352941175</v>
      </c>
      <c r="X64">
        <v>24.137353137279757</v>
      </c>
      <c r="Y64">
        <v>0</v>
      </c>
      <c r="Z64">
        <v>1.9316757272727272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2.6285737499999997</v>
      </c>
      <c r="AG64">
        <v>12.5277785464</v>
      </c>
      <c r="AH64">
        <v>11.78168754</v>
      </c>
      <c r="AI64">
        <v>0</v>
      </c>
      <c r="AJ64">
        <v>0</v>
      </c>
      <c r="AK64">
        <v>15.974438951694248</v>
      </c>
      <c r="AL64">
        <v>0</v>
      </c>
      <c r="AM64">
        <v>4.6818098064516134</v>
      </c>
      <c r="AN64">
        <v>0.646451</v>
      </c>
      <c r="AO64">
        <v>0</v>
      </c>
      <c r="AP64">
        <v>7.5888797265948632E-2</v>
      </c>
      <c r="AQ64">
        <v>7.129309929999998</v>
      </c>
      <c r="AR64">
        <v>10.464475199999999</v>
      </c>
      <c r="AS64">
        <v>9.1646226113589062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567.4683171900889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4.8298261194649834</v>
      </c>
      <c r="L65">
        <v>307.99852139257217</v>
      </c>
      <c r="M65">
        <v>27.250386420510303</v>
      </c>
      <c r="N65">
        <v>34.992972493160295</v>
      </c>
      <c r="O65">
        <v>0</v>
      </c>
      <c r="P65">
        <v>41.261167243866169</v>
      </c>
      <c r="Q65">
        <v>1.9301728582554518</v>
      </c>
      <c r="R65">
        <v>7.7240000000000002</v>
      </c>
      <c r="S65">
        <v>3.8606664364640886</v>
      </c>
      <c r="T65">
        <v>0</v>
      </c>
      <c r="U65">
        <v>24.810149417169566</v>
      </c>
      <c r="V65">
        <v>3.8586678170836928</v>
      </c>
      <c r="W65">
        <v>7.8066922352941175</v>
      </c>
      <c r="X65">
        <v>24.137353137279757</v>
      </c>
      <c r="Y65">
        <v>0</v>
      </c>
      <c r="Z65">
        <v>1.9316757272727272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2.6285737499999997</v>
      </c>
      <c r="AG65">
        <v>12.5277785464</v>
      </c>
      <c r="AH65">
        <v>17.953047680000001</v>
      </c>
      <c r="AI65">
        <v>0</v>
      </c>
      <c r="AJ65">
        <v>0</v>
      </c>
      <c r="AK65">
        <v>15.974438951694248</v>
      </c>
      <c r="AL65">
        <v>0</v>
      </c>
      <c r="AM65">
        <v>4.6818098064516134</v>
      </c>
      <c r="AN65">
        <v>0.646451</v>
      </c>
      <c r="AO65">
        <v>0</v>
      </c>
      <c r="AP65">
        <v>7.5888797265948632E-2</v>
      </c>
      <c r="AQ65">
        <v>7.129309929999998</v>
      </c>
      <c r="AR65">
        <v>10.464475199999999</v>
      </c>
      <c r="AS65">
        <v>9.1646226113589062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573.63864757156409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4.8298261194649834</v>
      </c>
      <c r="L66">
        <v>307.99852139257217</v>
      </c>
      <c r="M66">
        <v>27.250386420510303</v>
      </c>
      <c r="N66">
        <v>34.992972493160295</v>
      </c>
      <c r="O66">
        <v>0</v>
      </c>
      <c r="P66">
        <v>41.261167243866169</v>
      </c>
      <c r="Q66">
        <v>1.9301728582554518</v>
      </c>
      <c r="R66">
        <v>7.7240000000000002</v>
      </c>
      <c r="S66">
        <v>3.8606664364640886</v>
      </c>
      <c r="T66">
        <v>0</v>
      </c>
      <c r="U66">
        <v>24.810149417169566</v>
      </c>
      <c r="V66">
        <v>3.8586678170836928</v>
      </c>
      <c r="W66">
        <v>7.8066922352941175</v>
      </c>
      <c r="X66">
        <v>24.137353137279757</v>
      </c>
      <c r="Y66">
        <v>0</v>
      </c>
      <c r="Z66">
        <v>1.9316757272727272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2.6285737499999997</v>
      </c>
      <c r="AG66">
        <v>12.5277785464</v>
      </c>
      <c r="AH66">
        <v>17.953047680000001</v>
      </c>
      <c r="AI66">
        <v>0</v>
      </c>
      <c r="AJ66">
        <v>0</v>
      </c>
      <c r="AK66">
        <v>15.974438951694248</v>
      </c>
      <c r="AL66">
        <v>0</v>
      </c>
      <c r="AM66">
        <v>4.6818098064516134</v>
      </c>
      <c r="AN66">
        <v>0.646451</v>
      </c>
      <c r="AO66">
        <v>0</v>
      </c>
      <c r="AP66">
        <v>7.5888797265948632E-2</v>
      </c>
      <c r="AQ66">
        <v>7.129309929999998</v>
      </c>
      <c r="AR66">
        <v>10.464475199999999</v>
      </c>
      <c r="AS66">
        <v>9.1646226113589062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573.63864757156409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4.8298261194649834</v>
      </c>
      <c r="L67">
        <v>307.99852139257217</v>
      </c>
      <c r="M67">
        <v>27.250386420510303</v>
      </c>
      <c r="N67">
        <v>34.992972493160295</v>
      </c>
      <c r="O67">
        <v>0</v>
      </c>
      <c r="P67">
        <v>41.261167243866169</v>
      </c>
      <c r="Q67">
        <v>1.9301728582554518</v>
      </c>
      <c r="R67">
        <v>7.7240000000000002</v>
      </c>
      <c r="S67">
        <v>3.8606664364640886</v>
      </c>
      <c r="T67">
        <v>0</v>
      </c>
      <c r="U67">
        <v>24.810149417169566</v>
      </c>
      <c r="V67">
        <v>3.8586678170836928</v>
      </c>
      <c r="W67">
        <v>7.8066922352941175</v>
      </c>
      <c r="X67">
        <v>24.137353137279757</v>
      </c>
      <c r="Y67">
        <v>0</v>
      </c>
      <c r="Z67">
        <v>1.9316757272727272</v>
      </c>
      <c r="AA67">
        <v>4.1609728434599154</v>
      </c>
      <c r="AB67">
        <v>0</v>
      </c>
      <c r="AC67">
        <v>0</v>
      </c>
      <c r="AD67">
        <v>0</v>
      </c>
      <c r="AE67">
        <v>0</v>
      </c>
      <c r="AF67">
        <v>2.6285737499999997</v>
      </c>
      <c r="AG67">
        <v>12.5277785464</v>
      </c>
      <c r="AH67">
        <v>17.953047680000001</v>
      </c>
      <c r="AI67">
        <v>0</v>
      </c>
      <c r="AJ67">
        <v>0</v>
      </c>
      <c r="AK67">
        <v>15.974438951694248</v>
      </c>
      <c r="AL67">
        <v>0</v>
      </c>
      <c r="AM67">
        <v>4.6818098064516134</v>
      </c>
      <c r="AN67">
        <v>0.646451</v>
      </c>
      <c r="AO67">
        <v>0</v>
      </c>
      <c r="AP67">
        <v>0.37944429312344652</v>
      </c>
      <c r="AQ67">
        <v>7.129309929999998</v>
      </c>
      <c r="AR67">
        <v>10.464475199999999</v>
      </c>
      <c r="AS67">
        <v>9.1646226113589062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578.10317591088142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4.8298261194649834</v>
      </c>
      <c r="L68">
        <v>307.99852139257217</v>
      </c>
      <c r="M68">
        <v>27.258772486772486</v>
      </c>
      <c r="N68">
        <v>34.992972493160295</v>
      </c>
      <c r="O68">
        <v>0</v>
      </c>
      <c r="P68">
        <v>41.261167243866169</v>
      </c>
      <c r="Q68">
        <v>1.9301728582554518</v>
      </c>
      <c r="R68">
        <v>7.7240000000000002</v>
      </c>
      <c r="S68">
        <v>3.8606664364640886</v>
      </c>
      <c r="T68">
        <v>0</v>
      </c>
      <c r="U68">
        <v>24.810149417169566</v>
      </c>
      <c r="V68">
        <v>3.8586678170836928</v>
      </c>
      <c r="W68">
        <v>7.8066922352941175</v>
      </c>
      <c r="X68">
        <v>24.137353137279757</v>
      </c>
      <c r="Y68">
        <v>0</v>
      </c>
      <c r="Z68">
        <v>1.9316757272727272</v>
      </c>
      <c r="AA68">
        <v>4.1609728434599154</v>
      </c>
      <c r="AB68">
        <v>0</v>
      </c>
      <c r="AC68">
        <v>0</v>
      </c>
      <c r="AD68">
        <v>0</v>
      </c>
      <c r="AE68">
        <v>4.8809872760717079</v>
      </c>
      <c r="AF68">
        <v>2.6285737499999997</v>
      </c>
      <c r="AG68">
        <v>12.5277785464</v>
      </c>
      <c r="AH68">
        <v>17.953047680000001</v>
      </c>
      <c r="AI68">
        <v>0</v>
      </c>
      <c r="AJ68">
        <v>0</v>
      </c>
      <c r="AK68">
        <v>15.974438951694248</v>
      </c>
      <c r="AL68">
        <v>0</v>
      </c>
      <c r="AM68">
        <v>4.6818098064516134</v>
      </c>
      <c r="AN68">
        <v>0.646451</v>
      </c>
      <c r="AO68">
        <v>0</v>
      </c>
      <c r="AP68">
        <v>0.37944429312344652</v>
      </c>
      <c r="AQ68">
        <v>7.129309929999998</v>
      </c>
      <c r="AR68">
        <v>10.464475199999999</v>
      </c>
      <c r="AS68">
        <v>9.1646226113589062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582.99254925321532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4.8298261194649834</v>
      </c>
      <c r="L69">
        <v>307.99852139257217</v>
      </c>
      <c r="M69">
        <v>27.258772486772486</v>
      </c>
      <c r="N69">
        <v>34.992972493160295</v>
      </c>
      <c r="O69">
        <v>0</v>
      </c>
      <c r="P69">
        <v>41.261167243866169</v>
      </c>
      <c r="Q69">
        <v>1.9301728582554518</v>
      </c>
      <c r="R69">
        <v>7.7240000000000002</v>
      </c>
      <c r="S69">
        <v>3.8606664364640886</v>
      </c>
      <c r="T69">
        <v>0</v>
      </c>
      <c r="U69">
        <v>24.810149417169566</v>
      </c>
      <c r="V69">
        <v>3.8586678170836928</v>
      </c>
      <c r="W69">
        <v>7.7229846943942126</v>
      </c>
      <c r="X69">
        <v>24.139338538610573</v>
      </c>
      <c r="Y69">
        <v>0</v>
      </c>
      <c r="Z69">
        <v>0.32585625000000001</v>
      </c>
      <c r="AA69">
        <v>4.1609728434599154</v>
      </c>
      <c r="AB69">
        <v>0</v>
      </c>
      <c r="AC69">
        <v>0</v>
      </c>
      <c r="AD69">
        <v>0</v>
      </c>
      <c r="AE69">
        <v>4.8809872760717079</v>
      </c>
      <c r="AF69">
        <v>2.6285737499999997</v>
      </c>
      <c r="AG69">
        <v>12.5277785464</v>
      </c>
      <c r="AH69">
        <v>17.953047680000001</v>
      </c>
      <c r="AI69">
        <v>0</v>
      </c>
      <c r="AJ69">
        <v>0</v>
      </c>
      <c r="AK69">
        <v>15.974438951694248</v>
      </c>
      <c r="AL69">
        <v>0</v>
      </c>
      <c r="AM69">
        <v>4.6818098064516134</v>
      </c>
      <c r="AN69">
        <v>0.646451</v>
      </c>
      <c r="AO69">
        <v>0</v>
      </c>
      <c r="AP69">
        <v>0.37944429312344652</v>
      </c>
      <c r="AQ69">
        <v>10.693964741587299</v>
      </c>
      <c r="AR69">
        <v>10.464475199999999</v>
      </c>
      <c r="AS69">
        <v>9.1646226113589062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584.86966244796076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4.8298261194649834</v>
      </c>
      <c r="L70">
        <v>307.99852139257217</v>
      </c>
      <c r="M70">
        <v>27.258772486772486</v>
      </c>
      <c r="N70">
        <v>34.992972493160295</v>
      </c>
      <c r="O70">
        <v>0</v>
      </c>
      <c r="P70">
        <v>41.261167243866169</v>
      </c>
      <c r="Q70">
        <v>1.9301728582554518</v>
      </c>
      <c r="R70">
        <v>7.7240000000000002</v>
      </c>
      <c r="S70">
        <v>3.8606664364640886</v>
      </c>
      <c r="T70">
        <v>0</v>
      </c>
      <c r="U70">
        <v>24.810149417169566</v>
      </c>
      <c r="V70">
        <v>3.8597495344051445</v>
      </c>
      <c r="W70">
        <v>7.7229846943942126</v>
      </c>
      <c r="X70">
        <v>24.139338538610573</v>
      </c>
      <c r="Y70">
        <v>0</v>
      </c>
      <c r="Z70">
        <v>0.32585625000000001</v>
      </c>
      <c r="AA70">
        <v>4.1609728434599154</v>
      </c>
      <c r="AB70">
        <v>0</v>
      </c>
      <c r="AC70">
        <v>0</v>
      </c>
      <c r="AD70">
        <v>0</v>
      </c>
      <c r="AE70">
        <v>4.8809872760717079</v>
      </c>
      <c r="AF70">
        <v>2.6285737499999997</v>
      </c>
      <c r="AG70">
        <v>12.5277785464</v>
      </c>
      <c r="AH70">
        <v>17.953047680000001</v>
      </c>
      <c r="AI70">
        <v>0</v>
      </c>
      <c r="AJ70">
        <v>0</v>
      </c>
      <c r="AK70">
        <v>15.974438951694248</v>
      </c>
      <c r="AL70">
        <v>0</v>
      </c>
      <c r="AM70">
        <v>4.6818098064516134</v>
      </c>
      <c r="AN70">
        <v>0.646451</v>
      </c>
      <c r="AO70">
        <v>0</v>
      </c>
      <c r="AP70">
        <v>0.37944429312344652</v>
      </c>
      <c r="AQ70">
        <v>10.693964741587299</v>
      </c>
      <c r="AR70">
        <v>10.464475199999999</v>
      </c>
      <c r="AS70">
        <v>9.1646226113589062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584.87074416528219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4.8298261194649834</v>
      </c>
      <c r="L71">
        <v>307.99691597202474</v>
      </c>
      <c r="M71">
        <v>27.258772486772486</v>
      </c>
      <c r="N71">
        <v>34.992972493160295</v>
      </c>
      <c r="O71">
        <v>0</v>
      </c>
      <c r="P71">
        <v>41.261167243866169</v>
      </c>
      <c r="Q71">
        <v>1.9296330954063603</v>
      </c>
      <c r="R71">
        <v>7.7230382172808136</v>
      </c>
      <c r="S71">
        <v>3.8609446895822317</v>
      </c>
      <c r="T71">
        <v>0</v>
      </c>
      <c r="U71">
        <v>24.810149417169566</v>
      </c>
      <c r="V71">
        <v>5.9816624124423976</v>
      </c>
      <c r="W71">
        <v>13.747617063997961</v>
      </c>
      <c r="X71">
        <v>37.290748220118985</v>
      </c>
      <c r="Y71">
        <v>0</v>
      </c>
      <c r="Z71">
        <v>0.32585625000000001</v>
      </c>
      <c r="AA71">
        <v>8.3219456869198307</v>
      </c>
      <c r="AB71">
        <v>0</v>
      </c>
      <c r="AC71">
        <v>0</v>
      </c>
      <c r="AD71">
        <v>0</v>
      </c>
      <c r="AE71">
        <v>4.8809872760717079</v>
      </c>
      <c r="AF71">
        <v>2.6285737499999997</v>
      </c>
      <c r="AG71">
        <v>12.5277785464</v>
      </c>
      <c r="AH71">
        <v>17.953047680000001</v>
      </c>
      <c r="AI71">
        <v>0</v>
      </c>
      <c r="AJ71">
        <v>0</v>
      </c>
      <c r="AK71">
        <v>15.974438951694248</v>
      </c>
      <c r="AL71">
        <v>0</v>
      </c>
      <c r="AM71">
        <v>4.6818098064516134</v>
      </c>
      <c r="AN71">
        <v>0.646451</v>
      </c>
      <c r="AO71">
        <v>0</v>
      </c>
      <c r="AP71">
        <v>0.37944429312344652</v>
      </c>
      <c r="AQ71">
        <v>14.258619859999996</v>
      </c>
      <c r="AR71">
        <v>10.464475199999999</v>
      </c>
      <c r="AS71">
        <v>9.1646226113589062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613.89149834330658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4.8298261194649834</v>
      </c>
      <c r="L72">
        <v>307.99691597202474</v>
      </c>
      <c r="M72">
        <v>27.258772486772486</v>
      </c>
      <c r="N72">
        <v>34.992972493160295</v>
      </c>
      <c r="O72">
        <v>0</v>
      </c>
      <c r="P72">
        <v>41.261167243866169</v>
      </c>
      <c r="Q72">
        <v>1.9296330954063603</v>
      </c>
      <c r="R72">
        <v>7.7230382172808136</v>
      </c>
      <c r="S72">
        <v>3.8609446895822317</v>
      </c>
      <c r="T72">
        <v>0</v>
      </c>
      <c r="U72">
        <v>24.810149417169566</v>
      </c>
      <c r="V72">
        <v>6.1391635412226586</v>
      </c>
      <c r="W72">
        <v>13.747617063997961</v>
      </c>
      <c r="X72">
        <v>37.290748220118985</v>
      </c>
      <c r="Y72">
        <v>0</v>
      </c>
      <c r="Z72">
        <v>0.32585625000000001</v>
      </c>
      <c r="AA72">
        <v>8.3219456869198307</v>
      </c>
      <c r="AB72">
        <v>3.8699171920480113</v>
      </c>
      <c r="AC72">
        <v>2.8668786072718704</v>
      </c>
      <c r="AD72">
        <v>0</v>
      </c>
      <c r="AE72">
        <v>9.761974245362433</v>
      </c>
      <c r="AF72">
        <v>4.9650837499999998</v>
      </c>
      <c r="AG72">
        <v>12.5277785464</v>
      </c>
      <c r="AH72">
        <v>17.953047680000001</v>
      </c>
      <c r="AI72">
        <v>0</v>
      </c>
      <c r="AJ72">
        <v>0</v>
      </c>
      <c r="AK72">
        <v>15.974438951694248</v>
      </c>
      <c r="AL72">
        <v>0</v>
      </c>
      <c r="AM72">
        <v>4.6818098064516134</v>
      </c>
      <c r="AN72">
        <v>0.646451</v>
      </c>
      <c r="AO72">
        <v>0</v>
      </c>
      <c r="AP72">
        <v>0.37944429312344652</v>
      </c>
      <c r="AQ72">
        <v>14.258619859999996</v>
      </c>
      <c r="AR72">
        <v>10.464475199999999</v>
      </c>
      <c r="AS72">
        <v>9.1646226113589062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628.00329224069742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4.8298261194649834</v>
      </c>
      <c r="L73">
        <v>307.99691597202474</v>
      </c>
      <c r="M73">
        <v>27.258772486772486</v>
      </c>
      <c r="N73">
        <v>34.992972493160295</v>
      </c>
      <c r="O73">
        <v>0</v>
      </c>
      <c r="P73">
        <v>41.261167243866169</v>
      </c>
      <c r="Q73">
        <v>1.9296330954063603</v>
      </c>
      <c r="R73">
        <v>7.7230382172808136</v>
      </c>
      <c r="S73">
        <v>3.8609446895822317</v>
      </c>
      <c r="T73">
        <v>0</v>
      </c>
      <c r="U73">
        <v>24.810149417169566</v>
      </c>
      <c r="V73">
        <v>3.3791569064366289</v>
      </c>
      <c r="W73">
        <v>13.747617063997961</v>
      </c>
      <c r="X73">
        <v>37.290748220118985</v>
      </c>
      <c r="Y73">
        <v>0</v>
      </c>
      <c r="Z73">
        <v>1.9316757272727272</v>
      </c>
      <c r="AA73">
        <v>12.482918530379745</v>
      </c>
      <c r="AB73">
        <v>7.803016446361589</v>
      </c>
      <c r="AC73">
        <v>5.7337569077273454</v>
      </c>
      <c r="AD73">
        <v>2.7000883503406512</v>
      </c>
      <c r="AE73">
        <v>9.761974245362433</v>
      </c>
      <c r="AF73">
        <v>7.4476254716024348</v>
      </c>
      <c r="AG73">
        <v>12.5277785464</v>
      </c>
      <c r="AH73">
        <v>26.256332354720172</v>
      </c>
      <c r="AI73">
        <v>0</v>
      </c>
      <c r="AJ73">
        <v>0</v>
      </c>
      <c r="AK73">
        <v>15.974438951694248</v>
      </c>
      <c r="AL73">
        <v>0</v>
      </c>
      <c r="AM73">
        <v>4.6818098064516134</v>
      </c>
      <c r="AN73">
        <v>0.646451</v>
      </c>
      <c r="AO73">
        <v>0</v>
      </c>
      <c r="AP73">
        <v>0.37944429312344652</v>
      </c>
      <c r="AQ73">
        <v>14.258619859999996</v>
      </c>
      <c r="AR73">
        <v>10.464475199999999</v>
      </c>
      <c r="AS73">
        <v>9.1646226113589062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651.29597022807638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4.8298261194649834</v>
      </c>
      <c r="L74">
        <v>307.99691597202474</v>
      </c>
      <c r="M74">
        <v>27.258772486772486</v>
      </c>
      <c r="N74">
        <v>34.992972493160295</v>
      </c>
      <c r="O74">
        <v>0</v>
      </c>
      <c r="P74">
        <v>41.261167243866169</v>
      </c>
      <c r="Q74">
        <v>1.9296330954063603</v>
      </c>
      <c r="R74">
        <v>7.7230382172808136</v>
      </c>
      <c r="S74">
        <v>3.8609446895822317</v>
      </c>
      <c r="T74">
        <v>0</v>
      </c>
      <c r="U74">
        <v>24.810149417169566</v>
      </c>
      <c r="V74">
        <v>3.3791569064366289</v>
      </c>
      <c r="W74">
        <v>13.747617063997961</v>
      </c>
      <c r="X74">
        <v>37.290748220118985</v>
      </c>
      <c r="Y74">
        <v>0</v>
      </c>
      <c r="Z74">
        <v>5.7950274886363635</v>
      </c>
      <c r="AA74">
        <v>12.482918530379745</v>
      </c>
      <c r="AB74">
        <v>11.704524822955738</v>
      </c>
      <c r="AC74">
        <v>5.7337569077273454</v>
      </c>
      <c r="AD74">
        <v>5.4001767006813024</v>
      </c>
      <c r="AE74">
        <v>9.761974245362433</v>
      </c>
      <c r="AF74">
        <v>9.9301674999999996</v>
      </c>
      <c r="AG74">
        <v>12.5277785464</v>
      </c>
      <c r="AH74">
        <v>27.715017417360087</v>
      </c>
      <c r="AI74">
        <v>0</v>
      </c>
      <c r="AJ74">
        <v>0</v>
      </c>
      <c r="AK74">
        <v>15.974438951694248</v>
      </c>
      <c r="AL74">
        <v>0</v>
      </c>
      <c r="AM74">
        <v>4.6818098064516134</v>
      </c>
      <c r="AN74">
        <v>0.646451</v>
      </c>
      <c r="AO74">
        <v>0</v>
      </c>
      <c r="AP74">
        <v>0.37944429312344652</v>
      </c>
      <c r="AQ74">
        <v>14.258619859999996</v>
      </c>
      <c r="AR74">
        <v>10.464475199999999</v>
      </c>
      <c r="AS74">
        <v>9.1646226113589062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665.70214580741231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4.8298261194649834</v>
      </c>
      <c r="L75">
        <v>307.99691597202474</v>
      </c>
      <c r="M75">
        <v>27.258772486772486</v>
      </c>
      <c r="N75">
        <v>34.992972493160295</v>
      </c>
      <c r="O75">
        <v>0</v>
      </c>
      <c r="P75">
        <v>41.261167243866169</v>
      </c>
      <c r="Q75">
        <v>1.8601769429928745</v>
      </c>
      <c r="R75">
        <v>7.7230382172808136</v>
      </c>
      <c r="S75">
        <v>3.8609446895822317</v>
      </c>
      <c r="T75">
        <v>0</v>
      </c>
      <c r="U75">
        <v>24.810149417169566</v>
      </c>
      <c r="V75">
        <v>3.3791569064366289</v>
      </c>
      <c r="W75">
        <v>13.747617063997961</v>
      </c>
      <c r="X75">
        <v>37.290748220118985</v>
      </c>
      <c r="Y75">
        <v>0</v>
      </c>
      <c r="Z75">
        <v>5.7950274886363635</v>
      </c>
      <c r="AA75">
        <v>12.482918530379745</v>
      </c>
      <c r="AB75">
        <v>11.704524822955738</v>
      </c>
      <c r="AC75">
        <v>5.7337569077273454</v>
      </c>
      <c r="AD75">
        <v>8.1190481441332327</v>
      </c>
      <c r="AE75">
        <v>9.761974245362433</v>
      </c>
      <c r="AF75">
        <v>9.9301674999999996</v>
      </c>
      <c r="AG75">
        <v>12.5277785464</v>
      </c>
      <c r="AH75">
        <v>27.715017417360087</v>
      </c>
      <c r="AI75">
        <v>0</v>
      </c>
      <c r="AJ75">
        <v>0</v>
      </c>
      <c r="AK75">
        <v>15.974438951694248</v>
      </c>
      <c r="AL75">
        <v>0</v>
      </c>
      <c r="AM75">
        <v>4.6818098064516134</v>
      </c>
      <c r="AN75">
        <v>0.646451</v>
      </c>
      <c r="AO75">
        <v>0</v>
      </c>
      <c r="AP75">
        <v>0.37944429312344652</v>
      </c>
      <c r="AQ75">
        <v>14.258619859999996</v>
      </c>
      <c r="AR75">
        <v>10.464475199999999</v>
      </c>
      <c r="AS75">
        <v>9.1646226113589062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668.3515610984507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4.8298261194649834</v>
      </c>
      <c r="L76">
        <v>307.99691597202474</v>
      </c>
      <c r="M76">
        <v>27.258772486772486</v>
      </c>
      <c r="N76">
        <v>34.992972493160295</v>
      </c>
      <c r="O76">
        <v>0</v>
      </c>
      <c r="P76">
        <v>41.261167243866169</v>
      </c>
      <c r="Q76">
        <v>1.8601769429928745</v>
      </c>
      <c r="R76">
        <v>7.7230382172808136</v>
      </c>
      <c r="S76">
        <v>3.8609446895822317</v>
      </c>
      <c r="T76">
        <v>0</v>
      </c>
      <c r="U76">
        <v>24.810149417169566</v>
      </c>
      <c r="V76">
        <v>3.3791569064366289</v>
      </c>
      <c r="W76">
        <v>13.746413523767016</v>
      </c>
      <c r="X76">
        <v>37.289122516044102</v>
      </c>
      <c r="Y76">
        <v>0</v>
      </c>
      <c r="Z76">
        <v>5.7950274886363635</v>
      </c>
      <c r="AA76">
        <v>12.482918530379745</v>
      </c>
      <c r="AB76">
        <v>11.704524822955738</v>
      </c>
      <c r="AC76">
        <v>5.7337569077273454</v>
      </c>
      <c r="AD76">
        <v>8.1190481441332327</v>
      </c>
      <c r="AE76">
        <v>9.761974245362433</v>
      </c>
      <c r="AF76">
        <v>9.9301674999999996</v>
      </c>
      <c r="AG76">
        <v>12.5277785464</v>
      </c>
      <c r="AH76">
        <v>27.715017417360087</v>
      </c>
      <c r="AI76">
        <v>0</v>
      </c>
      <c r="AJ76">
        <v>0</v>
      </c>
      <c r="AK76">
        <v>15.974438951694248</v>
      </c>
      <c r="AL76">
        <v>0</v>
      </c>
      <c r="AM76">
        <v>4.6818098064516134</v>
      </c>
      <c r="AN76">
        <v>0.646451</v>
      </c>
      <c r="AO76">
        <v>0</v>
      </c>
      <c r="AP76">
        <v>0.37944429312344652</v>
      </c>
      <c r="AQ76">
        <v>14.258619859999996</v>
      </c>
      <c r="AR76">
        <v>10.464475199999999</v>
      </c>
      <c r="AS76">
        <v>9.1646226113589062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668.34873185414494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4.8298261194649834</v>
      </c>
      <c r="L77">
        <v>307.99691597202474</v>
      </c>
      <c r="M77">
        <v>27.258772486772486</v>
      </c>
      <c r="N77">
        <v>34.992972493160295</v>
      </c>
      <c r="O77">
        <v>0</v>
      </c>
      <c r="P77">
        <v>41.261167243866169</v>
      </c>
      <c r="Q77">
        <v>1.9296330954063603</v>
      </c>
      <c r="R77">
        <v>7.7230382172808136</v>
      </c>
      <c r="S77">
        <v>3.8609446895822317</v>
      </c>
      <c r="T77">
        <v>0</v>
      </c>
      <c r="U77">
        <v>24.810149417169566</v>
      </c>
      <c r="V77">
        <v>3.3791569064366289</v>
      </c>
      <c r="W77">
        <v>13.746413523767016</v>
      </c>
      <c r="X77">
        <v>37.289122516044102</v>
      </c>
      <c r="Y77">
        <v>0</v>
      </c>
      <c r="Z77">
        <v>5.7950274886363635</v>
      </c>
      <c r="AA77">
        <v>12.482918530379745</v>
      </c>
      <c r="AB77">
        <v>11.704524822955738</v>
      </c>
      <c r="AC77">
        <v>5.7337569077273454</v>
      </c>
      <c r="AD77">
        <v>8.1190481441332327</v>
      </c>
      <c r="AE77">
        <v>9.761974245362433</v>
      </c>
      <c r="AF77">
        <v>9.9301674999999996</v>
      </c>
      <c r="AG77">
        <v>12.5277785464</v>
      </c>
      <c r="AH77">
        <v>27.715017417360087</v>
      </c>
      <c r="AI77">
        <v>0</v>
      </c>
      <c r="AJ77">
        <v>0</v>
      </c>
      <c r="AK77">
        <v>15.974438951694248</v>
      </c>
      <c r="AL77">
        <v>0</v>
      </c>
      <c r="AM77">
        <v>4.6818098064516134</v>
      </c>
      <c r="AN77">
        <v>0.646451</v>
      </c>
      <c r="AO77">
        <v>0</v>
      </c>
      <c r="AP77">
        <v>0.37944429312344652</v>
      </c>
      <c r="AQ77">
        <v>14.258619859999996</v>
      </c>
      <c r="AR77">
        <v>10.464475199999999</v>
      </c>
      <c r="AS77">
        <v>9.1646226113589062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668.41818800655835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4.8298261194649834</v>
      </c>
      <c r="L78">
        <v>307.99691597202474</v>
      </c>
      <c r="M78">
        <v>27.258772486772486</v>
      </c>
      <c r="N78">
        <v>34.992972493160295</v>
      </c>
      <c r="O78">
        <v>0</v>
      </c>
      <c r="P78">
        <v>41.261167243866169</v>
      </c>
      <c r="Q78">
        <v>1.9296330954063603</v>
      </c>
      <c r="R78">
        <v>7.7230382172808136</v>
      </c>
      <c r="S78">
        <v>3.8609446895822317</v>
      </c>
      <c r="T78">
        <v>0</v>
      </c>
      <c r="U78">
        <v>24.810149417169566</v>
      </c>
      <c r="V78">
        <v>3.3791569064366289</v>
      </c>
      <c r="W78">
        <v>13.746413523767016</v>
      </c>
      <c r="X78">
        <v>37.289122516044102</v>
      </c>
      <c r="Y78">
        <v>0</v>
      </c>
      <c r="Z78">
        <v>5.7950274886363635</v>
      </c>
      <c r="AA78">
        <v>12.482918530379745</v>
      </c>
      <c r="AB78">
        <v>11.704524822955738</v>
      </c>
      <c r="AC78">
        <v>5.7337569077273454</v>
      </c>
      <c r="AD78">
        <v>8.1190481441332327</v>
      </c>
      <c r="AE78">
        <v>9.761974245362433</v>
      </c>
      <c r="AF78">
        <v>9.9301674999999996</v>
      </c>
      <c r="AG78">
        <v>12.5277785464</v>
      </c>
      <c r="AH78">
        <v>27.715017417360087</v>
      </c>
      <c r="AI78">
        <v>0</v>
      </c>
      <c r="AJ78">
        <v>0</v>
      </c>
      <c r="AK78">
        <v>15.974438951694248</v>
      </c>
      <c r="AL78">
        <v>0</v>
      </c>
      <c r="AM78">
        <v>4.6818098064516134</v>
      </c>
      <c r="AN78">
        <v>0.646451</v>
      </c>
      <c r="AO78">
        <v>0</v>
      </c>
      <c r="AP78">
        <v>0.37944429312344652</v>
      </c>
      <c r="AQ78">
        <v>14.258619859999996</v>
      </c>
      <c r="AR78">
        <v>10.464475199999999</v>
      </c>
      <c r="AS78">
        <v>9.1646226113589062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668.41818800655835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4.8298261194649834</v>
      </c>
      <c r="L79">
        <v>307.99691597202474</v>
      </c>
      <c r="M79">
        <v>27.258772486772486</v>
      </c>
      <c r="N79">
        <v>34.992972493160295</v>
      </c>
      <c r="O79">
        <v>0</v>
      </c>
      <c r="P79">
        <v>41.261167243866169</v>
      </c>
      <c r="Q79">
        <v>1.9296330954063603</v>
      </c>
      <c r="R79">
        <v>7.7230382172808136</v>
      </c>
      <c r="S79">
        <v>3.8609446895822317</v>
      </c>
      <c r="T79">
        <v>0</v>
      </c>
      <c r="U79">
        <v>24.810149417169566</v>
      </c>
      <c r="V79">
        <v>3.3791569064366289</v>
      </c>
      <c r="W79">
        <v>13.746413523767016</v>
      </c>
      <c r="X79">
        <v>37.289122516044102</v>
      </c>
      <c r="Y79">
        <v>0</v>
      </c>
      <c r="Z79">
        <v>5.7950274886363635</v>
      </c>
      <c r="AA79">
        <v>12.482918530379745</v>
      </c>
      <c r="AB79">
        <v>11.704524822955738</v>
      </c>
      <c r="AC79">
        <v>5.7337569077273454</v>
      </c>
      <c r="AD79">
        <v>8.1190481441332327</v>
      </c>
      <c r="AE79">
        <v>9.761974245362433</v>
      </c>
      <c r="AF79">
        <v>9.9301674999999996</v>
      </c>
      <c r="AG79">
        <v>12.5277785464</v>
      </c>
      <c r="AH79">
        <v>27.715017417360087</v>
      </c>
      <c r="AI79">
        <v>0</v>
      </c>
      <c r="AJ79">
        <v>0</v>
      </c>
      <c r="AK79">
        <v>15.974438951694248</v>
      </c>
      <c r="AL79">
        <v>0</v>
      </c>
      <c r="AM79">
        <v>4.6818098064516134</v>
      </c>
      <c r="AN79">
        <v>0.646451</v>
      </c>
      <c r="AO79">
        <v>0</v>
      </c>
      <c r="AP79">
        <v>0.37944429312344652</v>
      </c>
      <c r="AQ79">
        <v>14.258619859999996</v>
      </c>
      <c r="AR79">
        <v>10.464475199999999</v>
      </c>
      <c r="AS79">
        <v>9.1646226113589062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668.41818800655835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4.8298261194649834</v>
      </c>
      <c r="L80">
        <v>307.99691597202474</v>
      </c>
      <c r="M80">
        <v>27.258772486772486</v>
      </c>
      <c r="N80">
        <v>34.992972493160295</v>
      </c>
      <c r="O80">
        <v>0</v>
      </c>
      <c r="P80">
        <v>41.261167243866169</v>
      </c>
      <c r="Q80">
        <v>1.9296330954063603</v>
      </c>
      <c r="R80">
        <v>7.7267941157574089</v>
      </c>
      <c r="S80">
        <v>3.8609446895822317</v>
      </c>
      <c r="T80">
        <v>0</v>
      </c>
      <c r="U80">
        <v>24.810149417169566</v>
      </c>
      <c r="V80">
        <v>3.3806828579710144</v>
      </c>
      <c r="W80">
        <v>13.746413523767016</v>
      </c>
      <c r="X80">
        <v>37.289122516044102</v>
      </c>
      <c r="Y80">
        <v>0</v>
      </c>
      <c r="Z80">
        <v>1.9316757272727272</v>
      </c>
      <c r="AA80">
        <v>12.482918530379745</v>
      </c>
      <c r="AB80">
        <v>7.803016446361589</v>
      </c>
      <c r="AC80">
        <v>5.7337569077273454</v>
      </c>
      <c r="AD80">
        <v>5.4001767006813024</v>
      </c>
      <c r="AE80">
        <v>9.761974245362433</v>
      </c>
      <c r="AF80">
        <v>5.3155603727180525</v>
      </c>
      <c r="AG80">
        <v>12.5277785464</v>
      </c>
      <c r="AH80">
        <v>27.715017417360087</v>
      </c>
      <c r="AI80">
        <v>0</v>
      </c>
      <c r="AJ80">
        <v>0</v>
      </c>
      <c r="AK80">
        <v>15.974438951694248</v>
      </c>
      <c r="AL80">
        <v>0</v>
      </c>
      <c r="AM80">
        <v>4.6818098064516134</v>
      </c>
      <c r="AN80">
        <v>0.646451</v>
      </c>
      <c r="AO80">
        <v>0</v>
      </c>
      <c r="AP80">
        <v>0.37944429312344652</v>
      </c>
      <c r="AQ80">
        <v>14.258619859999996</v>
      </c>
      <c r="AR80">
        <v>10.464475199999999</v>
      </c>
      <c r="AS80">
        <v>9.1646226113589062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653.32513114787764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4.8298261194649834</v>
      </c>
      <c r="L81">
        <v>307.99691597202474</v>
      </c>
      <c r="M81">
        <v>27.258772486772486</v>
      </c>
      <c r="N81">
        <v>34.992972493160295</v>
      </c>
      <c r="O81">
        <v>0</v>
      </c>
      <c r="P81">
        <v>41.261167243866169</v>
      </c>
      <c r="Q81">
        <v>1.9296330954063603</v>
      </c>
      <c r="R81">
        <v>7.7230382172808136</v>
      </c>
      <c r="S81">
        <v>3.8609446895822317</v>
      </c>
      <c r="T81">
        <v>0</v>
      </c>
      <c r="U81">
        <v>24.810149417169566</v>
      </c>
      <c r="V81">
        <v>3.3791569064366289</v>
      </c>
      <c r="W81">
        <v>13.746413523767016</v>
      </c>
      <c r="X81">
        <v>37.289122516044102</v>
      </c>
      <c r="Y81">
        <v>0</v>
      </c>
      <c r="Z81">
        <v>1.9316757272727272</v>
      </c>
      <c r="AA81">
        <v>12.482918530379745</v>
      </c>
      <c r="AB81">
        <v>7.803016446361589</v>
      </c>
      <c r="AC81">
        <v>5.7337569077273454</v>
      </c>
      <c r="AD81">
        <v>5.4001767006813024</v>
      </c>
      <c r="AE81">
        <v>9.761974245362433</v>
      </c>
      <c r="AF81">
        <v>5.2571474999999994</v>
      </c>
      <c r="AG81">
        <v>12.5277785464</v>
      </c>
      <c r="AH81">
        <v>17.953047680000001</v>
      </c>
      <c r="AI81">
        <v>0</v>
      </c>
      <c r="AJ81">
        <v>0</v>
      </c>
      <c r="AK81">
        <v>15.974438951694248</v>
      </c>
      <c r="AL81">
        <v>0</v>
      </c>
      <c r="AM81">
        <v>4.6818098064516134</v>
      </c>
      <c r="AN81">
        <v>0.646451</v>
      </c>
      <c r="AO81">
        <v>0</v>
      </c>
      <c r="AP81">
        <v>0.37944429312344652</v>
      </c>
      <c r="AQ81">
        <v>14.258619859999996</v>
      </c>
      <c r="AR81">
        <v>10.464475199999999</v>
      </c>
      <c r="AS81">
        <v>9.1646226113589062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643.49946668778853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4.8298261194649834</v>
      </c>
      <c r="L82">
        <v>307.99691597202474</v>
      </c>
      <c r="M82">
        <v>27.258772486772486</v>
      </c>
      <c r="N82">
        <v>34.992972493160295</v>
      </c>
      <c r="O82">
        <v>0</v>
      </c>
      <c r="P82">
        <v>41.261167243866169</v>
      </c>
      <c r="Q82">
        <v>1.9296330954063603</v>
      </c>
      <c r="R82">
        <v>7.7230382172808136</v>
      </c>
      <c r="S82">
        <v>3.8609446895822317</v>
      </c>
      <c r="T82">
        <v>0</v>
      </c>
      <c r="U82">
        <v>24.810149417169566</v>
      </c>
      <c r="V82">
        <v>3.3791569064366289</v>
      </c>
      <c r="W82">
        <v>13.746413523767016</v>
      </c>
      <c r="X82">
        <v>37.289122516044102</v>
      </c>
      <c r="Y82">
        <v>0</v>
      </c>
      <c r="Z82">
        <v>1.9316757272727272</v>
      </c>
      <c r="AA82">
        <v>12.482918530379745</v>
      </c>
      <c r="AB82">
        <v>7.803016446361589</v>
      </c>
      <c r="AC82">
        <v>5.7337569077273454</v>
      </c>
      <c r="AD82">
        <v>2.7000883503406512</v>
      </c>
      <c r="AE82">
        <v>9.761974245362433</v>
      </c>
      <c r="AF82">
        <v>5.2571474999999994</v>
      </c>
      <c r="AG82">
        <v>12.5277785464</v>
      </c>
      <c r="AH82">
        <v>13.857508708680044</v>
      </c>
      <c r="AI82">
        <v>0</v>
      </c>
      <c r="AJ82">
        <v>0</v>
      </c>
      <c r="AK82">
        <v>15.974438951694248</v>
      </c>
      <c r="AL82">
        <v>0</v>
      </c>
      <c r="AM82">
        <v>4.6818098064516134</v>
      </c>
      <c r="AN82">
        <v>0.646451</v>
      </c>
      <c r="AO82">
        <v>0</v>
      </c>
      <c r="AP82">
        <v>0.37944429312344652</v>
      </c>
      <c r="AQ82">
        <v>14.258619859999996</v>
      </c>
      <c r="AR82">
        <v>10.464475199999999</v>
      </c>
      <c r="AS82">
        <v>9.1646226113589062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636.70383936612791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4.8298261194649834</v>
      </c>
      <c r="L83">
        <v>307.99691597202474</v>
      </c>
      <c r="M83">
        <v>27.258772486772486</v>
      </c>
      <c r="N83">
        <v>34.992972493160295</v>
      </c>
      <c r="O83">
        <v>0</v>
      </c>
      <c r="P83">
        <v>41.261167243866169</v>
      </c>
      <c r="Q83">
        <v>1.9296330954063603</v>
      </c>
      <c r="R83">
        <v>7.7230382172808136</v>
      </c>
      <c r="S83">
        <v>3.8609446895822317</v>
      </c>
      <c r="T83">
        <v>0</v>
      </c>
      <c r="U83">
        <v>24.810149417169566</v>
      </c>
      <c r="V83">
        <v>3.3791569064366289</v>
      </c>
      <c r="W83">
        <v>13.746413523767016</v>
      </c>
      <c r="X83">
        <v>45.258835690233795</v>
      </c>
      <c r="Y83">
        <v>0</v>
      </c>
      <c r="Z83">
        <v>1.9316757272727272</v>
      </c>
      <c r="AA83">
        <v>12.482918530379745</v>
      </c>
      <c r="AB83">
        <v>7.803016446361589</v>
      </c>
      <c r="AC83">
        <v>5.7337569077273454</v>
      </c>
      <c r="AD83">
        <v>2.7000883503406512</v>
      </c>
      <c r="AE83">
        <v>4.8809872760717079</v>
      </c>
      <c r="AF83">
        <v>5.2571474999999994</v>
      </c>
      <c r="AG83">
        <v>12.5277785464</v>
      </c>
      <c r="AH83">
        <v>6.9287543543400218</v>
      </c>
      <c r="AI83">
        <v>0</v>
      </c>
      <c r="AJ83">
        <v>0</v>
      </c>
      <c r="AK83">
        <v>15.974438951694248</v>
      </c>
      <c r="AL83">
        <v>0</v>
      </c>
      <c r="AM83">
        <v>4.6818098064516134</v>
      </c>
      <c r="AN83">
        <v>0.646451</v>
      </c>
      <c r="AO83">
        <v>0</v>
      </c>
      <c r="AP83">
        <v>0.60711068492129239</v>
      </c>
      <c r="AQ83">
        <v>10.693964741587299</v>
      </c>
      <c r="AR83">
        <v>10.464475199999999</v>
      </c>
      <c r="AS83">
        <v>9.1646226113589062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629.52682249007194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4.8298261194649834</v>
      </c>
      <c r="L84">
        <v>307.99691597202474</v>
      </c>
      <c r="M84">
        <v>27.258772486772486</v>
      </c>
      <c r="N84">
        <v>34.992972493160295</v>
      </c>
      <c r="O84">
        <v>0</v>
      </c>
      <c r="P84">
        <v>41.261167243866169</v>
      </c>
      <c r="Q84">
        <v>1.9296330954063603</v>
      </c>
      <c r="R84">
        <v>7.7230382172808136</v>
      </c>
      <c r="S84">
        <v>3.8609446895822317</v>
      </c>
      <c r="T84">
        <v>0</v>
      </c>
      <c r="U84">
        <v>24.810149417169566</v>
      </c>
      <c r="V84">
        <v>3.3791569064366289</v>
      </c>
      <c r="W84">
        <v>13.746413523767016</v>
      </c>
      <c r="X84">
        <v>45.258835690233795</v>
      </c>
      <c r="Y84">
        <v>0</v>
      </c>
      <c r="Z84">
        <v>1.9316757272727272</v>
      </c>
      <c r="AA84">
        <v>8.3219456869198307</v>
      </c>
      <c r="AB84">
        <v>7.803016446361589</v>
      </c>
      <c r="AC84">
        <v>5.7337569077273454</v>
      </c>
      <c r="AD84">
        <v>0</v>
      </c>
      <c r="AE84">
        <v>4.8809872760717079</v>
      </c>
      <c r="AF84">
        <v>5.2571474999999994</v>
      </c>
      <c r="AG84">
        <v>12.5277785464</v>
      </c>
      <c r="AH84">
        <v>6.9287543543400218</v>
      </c>
      <c r="AI84">
        <v>0</v>
      </c>
      <c r="AJ84">
        <v>0</v>
      </c>
      <c r="AK84">
        <v>15.974438951694248</v>
      </c>
      <c r="AL84">
        <v>0</v>
      </c>
      <c r="AM84">
        <v>4.6818098064516134</v>
      </c>
      <c r="AN84">
        <v>0.646451</v>
      </c>
      <c r="AO84">
        <v>0</v>
      </c>
      <c r="AP84">
        <v>0.60711068492129239</v>
      </c>
      <c r="AQ84">
        <v>10.693964741587299</v>
      </c>
      <c r="AR84">
        <v>10.464475199999999</v>
      </c>
      <c r="AS84">
        <v>9.1646226113589062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622.66576129627128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4.8298261194649834</v>
      </c>
      <c r="L85">
        <v>307.99691597202474</v>
      </c>
      <c r="M85">
        <v>27.258772486772486</v>
      </c>
      <c r="N85">
        <v>34.992972493160295</v>
      </c>
      <c r="O85">
        <v>0</v>
      </c>
      <c r="P85">
        <v>41.261167243866169</v>
      </c>
      <c r="Q85">
        <v>1.9296330954063603</v>
      </c>
      <c r="R85">
        <v>7.7230382172808136</v>
      </c>
      <c r="S85">
        <v>3.8609446895822317</v>
      </c>
      <c r="T85">
        <v>0</v>
      </c>
      <c r="U85">
        <v>24.810149417169566</v>
      </c>
      <c r="V85">
        <v>3.3791569064366289</v>
      </c>
      <c r="W85">
        <v>13.746413523767016</v>
      </c>
      <c r="X85">
        <v>45.258835690233795</v>
      </c>
      <c r="Y85">
        <v>0</v>
      </c>
      <c r="Z85">
        <v>3.8633517613636368</v>
      </c>
      <c r="AA85">
        <v>8.3219456869198307</v>
      </c>
      <c r="AB85">
        <v>7.803016446361589</v>
      </c>
      <c r="AC85">
        <v>5.7337569077273454</v>
      </c>
      <c r="AD85">
        <v>0</v>
      </c>
      <c r="AE85">
        <v>4.8809872760717079</v>
      </c>
      <c r="AF85">
        <v>2.6285737499999997</v>
      </c>
      <c r="AG85">
        <v>12.5277785464</v>
      </c>
      <c r="AH85">
        <v>5.610327400000001</v>
      </c>
      <c r="AI85">
        <v>0</v>
      </c>
      <c r="AJ85">
        <v>0</v>
      </c>
      <c r="AK85">
        <v>15.974438951694248</v>
      </c>
      <c r="AL85">
        <v>0</v>
      </c>
      <c r="AM85">
        <v>4.6818098064516134</v>
      </c>
      <c r="AN85">
        <v>0.646451</v>
      </c>
      <c r="AO85">
        <v>0</v>
      </c>
      <c r="AP85">
        <v>0.60711068492129239</v>
      </c>
      <c r="AQ85">
        <v>10.693964741587299</v>
      </c>
      <c r="AR85">
        <v>10.464475199999999</v>
      </c>
      <c r="AS85">
        <v>9.1646226113589062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620.65043662602216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4.8298261194649834</v>
      </c>
      <c r="L86">
        <v>307.99691597202474</v>
      </c>
      <c r="M86">
        <v>27.258772486772486</v>
      </c>
      <c r="N86">
        <v>34.992972493160295</v>
      </c>
      <c r="O86">
        <v>0</v>
      </c>
      <c r="P86">
        <v>41.261167243866169</v>
      </c>
      <c r="Q86">
        <v>1.9296330954063603</v>
      </c>
      <c r="R86">
        <v>7.7230382172808136</v>
      </c>
      <c r="S86">
        <v>3.8609446895822317</v>
      </c>
      <c r="T86">
        <v>0</v>
      </c>
      <c r="U86">
        <v>24.810149417169566</v>
      </c>
      <c r="V86">
        <v>3.3791569064366289</v>
      </c>
      <c r="W86">
        <v>13.746413523767016</v>
      </c>
      <c r="X86">
        <v>45.258835690233795</v>
      </c>
      <c r="Y86">
        <v>0</v>
      </c>
      <c r="Z86">
        <v>3.8633517613636368</v>
      </c>
      <c r="AA86">
        <v>8.3219456869198307</v>
      </c>
      <c r="AB86">
        <v>7.803016446361589</v>
      </c>
      <c r="AC86">
        <v>5.7337569077273454</v>
      </c>
      <c r="AD86">
        <v>0</v>
      </c>
      <c r="AE86">
        <v>4.8809872760717079</v>
      </c>
      <c r="AF86">
        <v>2.6285737499999997</v>
      </c>
      <c r="AG86">
        <v>12.5277785464</v>
      </c>
      <c r="AH86">
        <v>5.610327400000001</v>
      </c>
      <c r="AI86">
        <v>0</v>
      </c>
      <c r="AJ86">
        <v>0</v>
      </c>
      <c r="AK86">
        <v>15.974438951694248</v>
      </c>
      <c r="AL86">
        <v>0</v>
      </c>
      <c r="AM86">
        <v>4.6818098064516134</v>
      </c>
      <c r="AN86">
        <v>0.646451</v>
      </c>
      <c r="AO86">
        <v>0</v>
      </c>
      <c r="AP86">
        <v>0.60711068492129239</v>
      </c>
      <c r="AQ86">
        <v>10.693964741587299</v>
      </c>
      <c r="AR86">
        <v>10.464475199999999</v>
      </c>
      <c r="AS86">
        <v>9.1646226113589062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620.65043662602216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4.8298261194649834</v>
      </c>
      <c r="L87">
        <v>307.99691597202474</v>
      </c>
      <c r="M87">
        <v>27.258772486772486</v>
      </c>
      <c r="N87">
        <v>34.992972493160295</v>
      </c>
      <c r="O87">
        <v>0</v>
      </c>
      <c r="P87">
        <v>41.261167243866169</v>
      </c>
      <c r="Q87">
        <v>1.9296330954063603</v>
      </c>
      <c r="R87">
        <v>7.7230382172808136</v>
      </c>
      <c r="S87">
        <v>3.8609446895822317</v>
      </c>
      <c r="T87">
        <v>0</v>
      </c>
      <c r="U87">
        <v>24.810149417169566</v>
      </c>
      <c r="V87">
        <v>3.3791569064366289</v>
      </c>
      <c r="W87">
        <v>13.747617063997961</v>
      </c>
      <c r="X87">
        <v>43.700106660498726</v>
      </c>
      <c r="Y87">
        <v>0</v>
      </c>
      <c r="Z87">
        <v>3.8633517613636368</v>
      </c>
      <c r="AA87">
        <v>4.1609728434599154</v>
      </c>
      <c r="AB87">
        <v>7.803016446361589</v>
      </c>
      <c r="AC87">
        <v>5.7337569077273454</v>
      </c>
      <c r="AD87">
        <v>0</v>
      </c>
      <c r="AE87">
        <v>4.8809872760717079</v>
      </c>
      <c r="AF87">
        <v>2.6285737499999997</v>
      </c>
      <c r="AG87">
        <v>12.5277785464</v>
      </c>
      <c r="AH87">
        <v>5.610327400000001</v>
      </c>
      <c r="AI87">
        <v>0</v>
      </c>
      <c r="AJ87">
        <v>0</v>
      </c>
      <c r="AK87">
        <v>15.974438951694248</v>
      </c>
      <c r="AL87">
        <v>0</v>
      </c>
      <c r="AM87">
        <v>4.6818098064516134</v>
      </c>
      <c r="AN87">
        <v>0.646451</v>
      </c>
      <c r="AO87">
        <v>0</v>
      </c>
      <c r="AP87">
        <v>0.60711068492129239</v>
      </c>
      <c r="AQ87">
        <v>10.693964741587299</v>
      </c>
      <c r="AR87">
        <v>10.464475199999999</v>
      </c>
      <c r="AS87">
        <v>9.1646226113589062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614.93193829305824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4.8298261194649834</v>
      </c>
      <c r="L88">
        <v>307.99691597202474</v>
      </c>
      <c r="M88">
        <v>27.258772486772486</v>
      </c>
      <c r="N88">
        <v>34.992972493160295</v>
      </c>
      <c r="O88">
        <v>0</v>
      </c>
      <c r="P88">
        <v>41.261167243866169</v>
      </c>
      <c r="Q88">
        <v>1.9296330954063603</v>
      </c>
      <c r="R88">
        <v>7.71990969894535</v>
      </c>
      <c r="S88">
        <v>3.8609446895822317</v>
      </c>
      <c r="T88">
        <v>0</v>
      </c>
      <c r="U88">
        <v>24.810149417169566</v>
      </c>
      <c r="V88">
        <v>3.3799302324649299</v>
      </c>
      <c r="W88">
        <v>13.747617063997961</v>
      </c>
      <c r="X88">
        <v>43.700106660498726</v>
      </c>
      <c r="Y88">
        <v>0</v>
      </c>
      <c r="Z88">
        <v>3.8633517613636368</v>
      </c>
      <c r="AA88">
        <v>4.1609728434599154</v>
      </c>
      <c r="AB88">
        <v>7.803016446361589</v>
      </c>
      <c r="AC88">
        <v>5.7337569077273454</v>
      </c>
      <c r="AD88">
        <v>0</v>
      </c>
      <c r="AE88">
        <v>4.8809872760717079</v>
      </c>
      <c r="AF88">
        <v>2.6285737499999997</v>
      </c>
      <c r="AG88">
        <v>12.5277785464</v>
      </c>
      <c r="AH88">
        <v>5.610327400000001</v>
      </c>
      <c r="AI88">
        <v>0</v>
      </c>
      <c r="AJ88">
        <v>0</v>
      </c>
      <c r="AK88">
        <v>15.974438951694248</v>
      </c>
      <c r="AL88">
        <v>0</v>
      </c>
      <c r="AM88">
        <v>4.6818098064516134</v>
      </c>
      <c r="AN88">
        <v>0.646451</v>
      </c>
      <c r="AO88">
        <v>0</v>
      </c>
      <c r="AP88">
        <v>0.60711068492129239</v>
      </c>
      <c r="AQ88">
        <v>7.129309929999998</v>
      </c>
      <c r="AR88">
        <v>10.464475199999999</v>
      </c>
      <c r="AS88">
        <v>9.1646226113589062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611.3649282891638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4.8298261194649834</v>
      </c>
      <c r="L89">
        <v>307.99691597202474</v>
      </c>
      <c r="M89">
        <v>27.258772486772486</v>
      </c>
      <c r="N89">
        <v>34.992972493160295</v>
      </c>
      <c r="O89">
        <v>0</v>
      </c>
      <c r="P89">
        <v>41.261167243866169</v>
      </c>
      <c r="Q89">
        <v>1.9296330954063603</v>
      </c>
      <c r="R89">
        <v>7.71990969894535</v>
      </c>
      <c r="S89">
        <v>3.8609446895822317</v>
      </c>
      <c r="T89">
        <v>0</v>
      </c>
      <c r="U89">
        <v>24.810149417169566</v>
      </c>
      <c r="V89">
        <v>3.3799302324649299</v>
      </c>
      <c r="W89">
        <v>13.747617063997961</v>
      </c>
      <c r="X89">
        <v>43.700106660498726</v>
      </c>
      <c r="Y89">
        <v>0</v>
      </c>
      <c r="Z89">
        <v>3.8633517613636368</v>
      </c>
      <c r="AA89">
        <v>4.1609728434599154</v>
      </c>
      <c r="AB89">
        <v>7.803016446361589</v>
      </c>
      <c r="AC89">
        <v>5.7337569077273454</v>
      </c>
      <c r="AD89">
        <v>0</v>
      </c>
      <c r="AE89">
        <v>4.8809872760717079</v>
      </c>
      <c r="AF89">
        <v>2.6285737499999997</v>
      </c>
      <c r="AG89">
        <v>12.5277785464</v>
      </c>
      <c r="AH89">
        <v>5.610327400000001</v>
      </c>
      <c r="AI89">
        <v>0</v>
      </c>
      <c r="AJ89">
        <v>0</v>
      </c>
      <c r="AK89">
        <v>15.974438951694248</v>
      </c>
      <c r="AL89">
        <v>0</v>
      </c>
      <c r="AM89">
        <v>4.6818098064516134</v>
      </c>
      <c r="AN89">
        <v>0.646451</v>
      </c>
      <c r="AO89">
        <v>0</v>
      </c>
      <c r="AP89">
        <v>0.60711068492129239</v>
      </c>
      <c r="AQ89">
        <v>7.129309929999998</v>
      </c>
      <c r="AR89">
        <v>10.464475199999999</v>
      </c>
      <c r="AS89">
        <v>9.1646226113589062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611.3649282891638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4.8298261194649834</v>
      </c>
      <c r="L90">
        <v>307.99691597202474</v>
      </c>
      <c r="M90">
        <v>27.258772486772486</v>
      </c>
      <c r="N90">
        <v>34.992972493160295</v>
      </c>
      <c r="O90">
        <v>0</v>
      </c>
      <c r="P90">
        <v>41.261167243866169</v>
      </c>
      <c r="Q90">
        <v>1.9296330954063603</v>
      </c>
      <c r="R90">
        <v>7.71990969894535</v>
      </c>
      <c r="S90">
        <v>3.8609446895822317</v>
      </c>
      <c r="T90">
        <v>0</v>
      </c>
      <c r="U90">
        <v>24.810149417169566</v>
      </c>
      <c r="V90">
        <v>3.3799302324649299</v>
      </c>
      <c r="W90">
        <v>13.747617063997961</v>
      </c>
      <c r="X90">
        <v>43.700106660498726</v>
      </c>
      <c r="Y90">
        <v>0</v>
      </c>
      <c r="Z90">
        <v>3.8633517613636368</v>
      </c>
      <c r="AA90">
        <v>0</v>
      </c>
      <c r="AB90">
        <v>7.803016446361589</v>
      </c>
      <c r="AC90">
        <v>5.7337569077273454</v>
      </c>
      <c r="AD90">
        <v>0</v>
      </c>
      <c r="AE90">
        <v>4.8809872760717079</v>
      </c>
      <c r="AF90">
        <v>2.6285737499999997</v>
      </c>
      <c r="AG90">
        <v>12.5277785464</v>
      </c>
      <c r="AH90">
        <v>5.610327400000001</v>
      </c>
      <c r="AI90">
        <v>0</v>
      </c>
      <c r="AJ90">
        <v>0</v>
      </c>
      <c r="AK90">
        <v>15.974438951694248</v>
      </c>
      <c r="AL90">
        <v>0</v>
      </c>
      <c r="AM90">
        <v>4.6818098064516134</v>
      </c>
      <c r="AN90">
        <v>0.646451</v>
      </c>
      <c r="AO90">
        <v>0</v>
      </c>
      <c r="AP90">
        <v>0.60711068492129239</v>
      </c>
      <c r="AQ90">
        <v>7.129309929999998</v>
      </c>
      <c r="AR90">
        <v>10.464475199999999</v>
      </c>
      <c r="AS90">
        <v>9.1646226113589062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607.20395544570385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4.8298261194649834</v>
      </c>
      <c r="L91">
        <v>307.99691597202474</v>
      </c>
      <c r="M91">
        <v>27.258772486772486</v>
      </c>
      <c r="N91">
        <v>34.992972493160295</v>
      </c>
      <c r="O91">
        <v>0</v>
      </c>
      <c r="P91">
        <v>41.261167243866169</v>
      </c>
      <c r="Q91">
        <v>1.9296330954063603</v>
      </c>
      <c r="R91">
        <v>7.71990969894535</v>
      </c>
      <c r="S91">
        <v>3.8609446895822317</v>
      </c>
      <c r="T91">
        <v>0</v>
      </c>
      <c r="U91">
        <v>24.810149417169566</v>
      </c>
      <c r="V91">
        <v>3.3799302324649299</v>
      </c>
      <c r="W91">
        <v>13.747617063997961</v>
      </c>
      <c r="X91">
        <v>43.700106660498726</v>
      </c>
      <c r="Y91">
        <v>0</v>
      </c>
      <c r="Z91">
        <v>3.8633517613636368</v>
      </c>
      <c r="AA91">
        <v>0</v>
      </c>
      <c r="AB91">
        <v>7.803016446361589</v>
      </c>
      <c r="AC91">
        <v>5.7337569077273454</v>
      </c>
      <c r="AD91">
        <v>0</v>
      </c>
      <c r="AE91">
        <v>0</v>
      </c>
      <c r="AF91">
        <v>2.6285737499999997</v>
      </c>
      <c r="AG91">
        <v>12.5277785464</v>
      </c>
      <c r="AH91">
        <v>0</v>
      </c>
      <c r="AI91">
        <v>0</v>
      </c>
      <c r="AJ91">
        <v>0</v>
      </c>
      <c r="AK91">
        <v>15.974438951694248</v>
      </c>
      <c r="AL91">
        <v>0</v>
      </c>
      <c r="AM91">
        <v>4.6818098064516134</v>
      </c>
      <c r="AN91">
        <v>0.646451</v>
      </c>
      <c r="AO91">
        <v>0</v>
      </c>
      <c r="AP91">
        <v>0.60711068492129239</v>
      </c>
      <c r="AQ91">
        <v>3.564655118412698</v>
      </c>
      <c r="AR91">
        <v>10.464475199999999</v>
      </c>
      <c r="AS91">
        <v>9.1646226113589062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593.14798595804496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4.8298261194649834</v>
      </c>
      <c r="L92">
        <v>307.99691597202474</v>
      </c>
      <c r="M92">
        <v>27.258772486772486</v>
      </c>
      <c r="N92">
        <v>34.992972493160295</v>
      </c>
      <c r="O92">
        <v>0</v>
      </c>
      <c r="P92">
        <v>41.261167243866169</v>
      </c>
      <c r="Q92">
        <v>1.9296330954063603</v>
      </c>
      <c r="R92">
        <v>7.71990969894535</v>
      </c>
      <c r="S92">
        <v>3.8609446895822317</v>
      </c>
      <c r="T92">
        <v>0</v>
      </c>
      <c r="U92">
        <v>24.810149417169566</v>
      </c>
      <c r="V92">
        <v>3.3799302324649299</v>
      </c>
      <c r="W92">
        <v>13.747617063997961</v>
      </c>
      <c r="X92">
        <v>43.700106660498726</v>
      </c>
      <c r="Y92">
        <v>0</v>
      </c>
      <c r="Z92">
        <v>3.8633517613636368</v>
      </c>
      <c r="AA92">
        <v>0</v>
      </c>
      <c r="AB92">
        <v>7.803016446361589</v>
      </c>
      <c r="AC92">
        <v>5.7337569077273454</v>
      </c>
      <c r="AD92">
        <v>0</v>
      </c>
      <c r="AE92">
        <v>0</v>
      </c>
      <c r="AF92">
        <v>2.6285737499999997</v>
      </c>
      <c r="AG92">
        <v>12.5277785464</v>
      </c>
      <c r="AH92">
        <v>0</v>
      </c>
      <c r="AI92">
        <v>0</v>
      </c>
      <c r="AJ92">
        <v>0</v>
      </c>
      <c r="AK92">
        <v>15.974438951694248</v>
      </c>
      <c r="AL92">
        <v>0</v>
      </c>
      <c r="AM92">
        <v>4.6818098064516134</v>
      </c>
      <c r="AN92">
        <v>0.646451</v>
      </c>
      <c r="AO92">
        <v>0</v>
      </c>
      <c r="AP92">
        <v>0.60711068492129239</v>
      </c>
      <c r="AQ92">
        <v>3.564655118412698</v>
      </c>
      <c r="AR92">
        <v>10.464475199999999</v>
      </c>
      <c r="AS92">
        <v>9.1646226113589062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593.14798595804496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4.8300301362683449</v>
      </c>
      <c r="L93">
        <v>307.99691597202474</v>
      </c>
      <c r="M93">
        <v>27.258772486772486</v>
      </c>
      <c r="N93">
        <v>34.992972493160295</v>
      </c>
      <c r="O93">
        <v>0</v>
      </c>
      <c r="P93">
        <v>41.261167243866169</v>
      </c>
      <c r="Q93">
        <v>1.9296330954063603</v>
      </c>
      <c r="R93">
        <v>7.71990969894535</v>
      </c>
      <c r="S93">
        <v>3.8609446895822317</v>
      </c>
      <c r="T93">
        <v>0</v>
      </c>
      <c r="U93">
        <v>24.810149417169566</v>
      </c>
      <c r="V93">
        <v>3.3799302324649299</v>
      </c>
      <c r="W93">
        <v>13.747617063997961</v>
      </c>
      <c r="X93">
        <v>43.700106660498726</v>
      </c>
      <c r="Y93">
        <v>0</v>
      </c>
      <c r="Z93">
        <v>3.8633517613636368</v>
      </c>
      <c r="AA93">
        <v>0</v>
      </c>
      <c r="AB93">
        <v>7.803016446361589</v>
      </c>
      <c r="AC93">
        <v>5.7337569077273454</v>
      </c>
      <c r="AD93">
        <v>0</v>
      </c>
      <c r="AE93">
        <v>0</v>
      </c>
      <c r="AF93">
        <v>2.6285737499999997</v>
      </c>
      <c r="AG93">
        <v>12.5277785464</v>
      </c>
      <c r="AH93">
        <v>0</v>
      </c>
      <c r="AI93">
        <v>0</v>
      </c>
      <c r="AJ93">
        <v>0</v>
      </c>
      <c r="AK93">
        <v>15.974438951694248</v>
      </c>
      <c r="AL93">
        <v>0</v>
      </c>
      <c r="AM93">
        <v>4.6818098064516134</v>
      </c>
      <c r="AN93">
        <v>0.646451</v>
      </c>
      <c r="AO93">
        <v>0</v>
      </c>
      <c r="AP93">
        <v>0.60711068492129239</v>
      </c>
      <c r="AQ93">
        <v>3.564655118412698</v>
      </c>
      <c r="AR93">
        <v>10.464475199999999</v>
      </c>
      <c r="AS93">
        <v>9.1646226113589062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593.14818997484838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4.8300301362683449</v>
      </c>
      <c r="L94">
        <v>307.99691597202474</v>
      </c>
      <c r="M94">
        <v>27.258772486772486</v>
      </c>
      <c r="N94">
        <v>34.992972493160295</v>
      </c>
      <c r="O94">
        <v>0</v>
      </c>
      <c r="P94">
        <v>41.261167243866169</v>
      </c>
      <c r="Q94">
        <v>1.9296330954063603</v>
      </c>
      <c r="R94">
        <v>7.71990969894535</v>
      </c>
      <c r="S94">
        <v>3.8609446895822317</v>
      </c>
      <c r="T94">
        <v>0</v>
      </c>
      <c r="U94">
        <v>24.810149417169566</v>
      </c>
      <c r="V94">
        <v>3.3799302324649299</v>
      </c>
      <c r="W94">
        <v>13.747617063997961</v>
      </c>
      <c r="X94">
        <v>43.700106660498726</v>
      </c>
      <c r="Y94">
        <v>0</v>
      </c>
      <c r="Z94">
        <v>3.8633517613636368</v>
      </c>
      <c r="AA94">
        <v>0</v>
      </c>
      <c r="AB94">
        <v>3.8699171920480113</v>
      </c>
      <c r="AC94">
        <v>2.8668786072718704</v>
      </c>
      <c r="AD94">
        <v>0</v>
      </c>
      <c r="AE94">
        <v>0</v>
      </c>
      <c r="AF94">
        <v>2.6285737499999997</v>
      </c>
      <c r="AG94">
        <v>12.5277785464</v>
      </c>
      <c r="AH94">
        <v>0</v>
      </c>
      <c r="AI94">
        <v>0</v>
      </c>
      <c r="AJ94">
        <v>0</v>
      </c>
      <c r="AK94">
        <v>15.974438951694248</v>
      </c>
      <c r="AL94">
        <v>0</v>
      </c>
      <c r="AM94">
        <v>4.6818098064516134</v>
      </c>
      <c r="AN94">
        <v>0.646451</v>
      </c>
      <c r="AO94">
        <v>0</v>
      </c>
      <c r="AP94">
        <v>0.60711068492129239</v>
      </c>
      <c r="AQ94">
        <v>0</v>
      </c>
      <c r="AR94">
        <v>10.464475199999999</v>
      </c>
      <c r="AS94">
        <v>9.1646226113589062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582.78355730166663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4.8300301362683449</v>
      </c>
      <c r="L95">
        <v>307.99691597202474</v>
      </c>
      <c r="M95">
        <v>27.258772486772486</v>
      </c>
      <c r="N95">
        <v>34.992972493160295</v>
      </c>
      <c r="O95">
        <v>0</v>
      </c>
      <c r="P95">
        <v>41.261167243866169</v>
      </c>
      <c r="Q95">
        <v>1.9296330954063603</v>
      </c>
      <c r="R95">
        <v>7.71990969894535</v>
      </c>
      <c r="S95">
        <v>3.8609446895822317</v>
      </c>
      <c r="T95">
        <v>0</v>
      </c>
      <c r="U95">
        <v>24.810149417169566</v>
      </c>
      <c r="V95">
        <v>3.3799302324649299</v>
      </c>
      <c r="W95">
        <v>13.747617063997961</v>
      </c>
      <c r="X95">
        <v>42.230366647045123</v>
      </c>
      <c r="Y95">
        <v>0</v>
      </c>
      <c r="Z95">
        <v>3.8633517613636368</v>
      </c>
      <c r="AA95">
        <v>0</v>
      </c>
      <c r="AB95">
        <v>3.8699171920480113</v>
      </c>
      <c r="AC95">
        <v>0</v>
      </c>
      <c r="AD95">
        <v>0</v>
      </c>
      <c r="AE95">
        <v>0</v>
      </c>
      <c r="AF95">
        <v>2.6285737499999997</v>
      </c>
      <c r="AG95">
        <v>12.5277785464</v>
      </c>
      <c r="AH95">
        <v>6.5921347717001062</v>
      </c>
      <c r="AI95">
        <v>0</v>
      </c>
      <c r="AJ95">
        <v>0</v>
      </c>
      <c r="AK95">
        <v>15.974438951694248</v>
      </c>
      <c r="AL95">
        <v>0</v>
      </c>
      <c r="AM95">
        <v>4.6818098064516134</v>
      </c>
      <c r="AN95">
        <v>0.646451</v>
      </c>
      <c r="AO95">
        <v>0</v>
      </c>
      <c r="AP95">
        <v>0.60711068492129239</v>
      </c>
      <c r="AQ95">
        <v>0</v>
      </c>
      <c r="AR95">
        <v>10.464475199999999</v>
      </c>
      <c r="AS95">
        <v>9.1646226113589062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585.03907345264133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4.8300301362683449</v>
      </c>
      <c r="L96">
        <v>307.99691597202474</v>
      </c>
      <c r="M96">
        <v>27.258772486772486</v>
      </c>
      <c r="N96">
        <v>34.992972493160295</v>
      </c>
      <c r="O96">
        <v>0</v>
      </c>
      <c r="P96">
        <v>41.261167243866169</v>
      </c>
      <c r="Q96">
        <v>1.9296330954063603</v>
      </c>
      <c r="R96">
        <v>7.71990969894535</v>
      </c>
      <c r="S96">
        <v>3.8609446895822317</v>
      </c>
      <c r="T96">
        <v>0</v>
      </c>
      <c r="U96">
        <v>24.810149417169566</v>
      </c>
      <c r="V96">
        <v>3.3799302324649299</v>
      </c>
      <c r="W96">
        <v>13.747617063997961</v>
      </c>
      <c r="X96">
        <v>43.698084230826957</v>
      </c>
      <c r="Y96">
        <v>0</v>
      </c>
      <c r="Z96">
        <v>3.8633517613636368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2.6285737499999997</v>
      </c>
      <c r="AG96">
        <v>12.5277785464</v>
      </c>
      <c r="AH96">
        <v>6.5921347717001062</v>
      </c>
      <c r="AI96">
        <v>0</v>
      </c>
      <c r="AJ96">
        <v>0</v>
      </c>
      <c r="AK96">
        <v>15.974438951694248</v>
      </c>
      <c r="AL96">
        <v>0</v>
      </c>
      <c r="AM96">
        <v>4.6818098064516134</v>
      </c>
      <c r="AN96">
        <v>0.646451</v>
      </c>
      <c r="AO96">
        <v>0</v>
      </c>
      <c r="AP96">
        <v>0.60711068492129239</v>
      </c>
      <c r="AQ96">
        <v>0</v>
      </c>
      <c r="AR96">
        <v>10.464475199999999</v>
      </c>
      <c r="AS96">
        <v>9.1646226113589062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582.63687384437515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4.8300301362683449</v>
      </c>
      <c r="L97">
        <v>307.99691597202474</v>
      </c>
      <c r="M97">
        <v>27.258772486772486</v>
      </c>
      <c r="N97">
        <v>34.992972493160295</v>
      </c>
      <c r="O97">
        <v>0</v>
      </c>
      <c r="P97">
        <v>41.261167243866169</v>
      </c>
      <c r="Q97">
        <v>1.9296330954063603</v>
      </c>
      <c r="R97">
        <v>7.71990969894535</v>
      </c>
      <c r="S97">
        <v>3.8609446895822317</v>
      </c>
      <c r="T97">
        <v>0</v>
      </c>
      <c r="U97">
        <v>24.810149417169566</v>
      </c>
      <c r="V97">
        <v>3.3799302324649299</v>
      </c>
      <c r="W97">
        <v>13.747617063997961</v>
      </c>
      <c r="X97">
        <v>43.698084230826957</v>
      </c>
      <c r="Y97">
        <v>0</v>
      </c>
      <c r="Z97">
        <v>3.8633517613636368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2.6285737499999997</v>
      </c>
      <c r="AG97">
        <v>12.5277785464</v>
      </c>
      <c r="AH97">
        <v>6.5921347717001062</v>
      </c>
      <c r="AI97">
        <v>0</v>
      </c>
      <c r="AJ97">
        <v>0</v>
      </c>
      <c r="AK97">
        <v>15.974438951694248</v>
      </c>
      <c r="AL97">
        <v>0</v>
      </c>
      <c r="AM97">
        <v>4.6818098064516134</v>
      </c>
      <c r="AN97">
        <v>0.646451</v>
      </c>
      <c r="AO97">
        <v>0</v>
      </c>
      <c r="AP97">
        <v>0.26561094382767186</v>
      </c>
      <c r="AQ97">
        <v>0</v>
      </c>
      <c r="AR97">
        <v>10.464475199999999</v>
      </c>
      <c r="AS97">
        <v>9.1646226113589062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582.29537410328157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4.8300301362683449</v>
      </c>
      <c r="L98">
        <v>307.99691597202474</v>
      </c>
      <c r="M98">
        <v>27.258772486772486</v>
      </c>
      <c r="N98">
        <v>34.992972493160295</v>
      </c>
      <c r="O98">
        <v>0</v>
      </c>
      <c r="P98">
        <v>41.261167243866169</v>
      </c>
      <c r="Q98">
        <v>1.9296330954063603</v>
      </c>
      <c r="R98">
        <v>7.71990969894535</v>
      </c>
      <c r="S98">
        <v>3.8609446895822317</v>
      </c>
      <c r="T98">
        <v>0</v>
      </c>
      <c r="U98">
        <v>24.810149417169566</v>
      </c>
      <c r="V98">
        <v>3.3799302324649299</v>
      </c>
      <c r="W98">
        <v>13.747617063997961</v>
      </c>
      <c r="X98">
        <v>43.698084230826957</v>
      </c>
      <c r="Y98">
        <v>0</v>
      </c>
      <c r="Z98">
        <v>3.8633517613636368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2.6285737499999997</v>
      </c>
      <c r="AG98">
        <v>12.5277785464</v>
      </c>
      <c r="AH98">
        <v>6.5921347717001062</v>
      </c>
      <c r="AI98">
        <v>0</v>
      </c>
      <c r="AJ98">
        <v>0</v>
      </c>
      <c r="AK98">
        <v>15.974438951694248</v>
      </c>
      <c r="AL98">
        <v>0</v>
      </c>
      <c r="AM98">
        <v>4.6818098064516134</v>
      </c>
      <c r="AN98">
        <v>0.646451</v>
      </c>
      <c r="AO98">
        <v>0</v>
      </c>
      <c r="AP98">
        <v>0.26561094382767186</v>
      </c>
      <c r="AQ98">
        <v>0</v>
      </c>
      <c r="AR98">
        <v>10.464475199999999</v>
      </c>
      <c r="AS98">
        <v>9.1646226113589062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582.29537410328157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0.11648684130460249</v>
      </c>
      <c r="L99">
        <f t="shared" si="2"/>
        <v>7.6194052013092524</v>
      </c>
      <c r="M99">
        <f t="shared" si="2"/>
        <v>0.65417909193405643</v>
      </c>
      <c r="N99">
        <f t="shared" si="2"/>
        <v>0.83982487393482075</v>
      </c>
      <c r="O99">
        <f t="shared" si="2"/>
        <v>0</v>
      </c>
      <c r="P99">
        <f t="shared" si="2"/>
        <v>0.99027692645615839</v>
      </c>
      <c r="Q99">
        <f t="shared" si="2"/>
        <v>5.3412598780354766E-2</v>
      </c>
      <c r="R99">
        <f t="shared" si="2"/>
        <v>0.21079984483888412</v>
      </c>
      <c r="S99">
        <f t="shared" si="2"/>
        <v>9.4157486949191668E-2</v>
      </c>
      <c r="T99">
        <f t="shared" si="2"/>
        <v>0</v>
      </c>
      <c r="U99">
        <f t="shared" si="2"/>
        <v>0.59544358601207092</v>
      </c>
      <c r="V99">
        <f t="shared" si="2"/>
        <v>0.10095237814759535</v>
      </c>
      <c r="W99">
        <f t="shared" si="2"/>
        <v>0.30610450909265546</v>
      </c>
      <c r="X99">
        <f t="shared" si="2"/>
        <v>0.95250628072090937</v>
      </c>
      <c r="Y99">
        <f t="shared" si="2"/>
        <v>0</v>
      </c>
      <c r="Z99">
        <f t="shared" si="2"/>
        <v>8.1939160713068129E-2</v>
      </c>
      <c r="AA99">
        <f t="shared" si="2"/>
        <v>0.11698612348934587</v>
      </c>
      <c r="AB99">
        <f t="shared" si="2"/>
        <v>0.1055638357447487</v>
      </c>
      <c r="AC99">
        <f t="shared" si="2"/>
        <v>6.8805083429656869E-2</v>
      </c>
      <c r="AD99">
        <f t="shared" si="2"/>
        <v>3.9884217806888722E-2</v>
      </c>
      <c r="AE99">
        <f t="shared" si="2"/>
        <v>0.10494122497833207</v>
      </c>
      <c r="AF99">
        <f t="shared" si="2"/>
        <v>8.8349284374999809E-2</v>
      </c>
      <c r="AG99">
        <f t="shared" si="2"/>
        <v>0.30066668511359973</v>
      </c>
      <c r="AH99">
        <f t="shared" si="2"/>
        <v>0.22301051453350046</v>
      </c>
      <c r="AI99">
        <f t="shared" si="2"/>
        <v>0</v>
      </c>
      <c r="AJ99">
        <f t="shared" si="2"/>
        <v>0</v>
      </c>
      <c r="AK99">
        <f t="shared" si="2"/>
        <v>0.3833865348406621</v>
      </c>
      <c r="AL99">
        <f t="shared" si="2"/>
        <v>0</v>
      </c>
      <c r="AM99">
        <f t="shared" si="2"/>
        <v>0.11236343535483867</v>
      </c>
      <c r="AN99">
        <f t="shared" si="2"/>
        <v>1.5514823999999984E-2</v>
      </c>
      <c r="AO99">
        <f t="shared" si="2"/>
        <v>0</v>
      </c>
      <c r="AP99">
        <f t="shared" si="2"/>
        <v>1.0282936784838454E-2</v>
      </c>
      <c r="AQ99">
        <f t="shared" si="2"/>
        <v>0.13991270733789682</v>
      </c>
      <c r="AR99">
        <f t="shared" si="2"/>
        <v>0.25355913931875046</v>
      </c>
      <c r="AS99">
        <f t="shared" si="2"/>
        <v>0.22138540559032127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14.800100732892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19.310005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19.310005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18.505144000000001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18.505144000000001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15.938786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15.938786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14.731747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14.731747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13.076644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13.076644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13.918011999999999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13.918011999999999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14.036708000000001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14.036708000000001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14.643606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14.643606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14.705023000000001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14.705023000000001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13.594696000000001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13.594696000000001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14.974728000000001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14.974728000000001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15.009077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15.009077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15.700081000000001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15.700081000000001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16.077653000000002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16.077653000000002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19.310005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19.310005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19.310005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19.310005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19.310005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19.310005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19.310005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19.310005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19.310005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19.310005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19.310005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19.310005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19.310005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19.310005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19.310005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19.310005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19.310005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19.310005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19.310005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19.310005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19.310005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19.310005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19.310005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19.310005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19.310005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19.310005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19.310005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19.310005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19.310005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19.310005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19.310005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19.310005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19.310005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19.310005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19.310005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19.310005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19.310005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19.310005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19.310005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19.310005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19.310005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19.310005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19.310005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19.310005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19.310005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19.310005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19.310005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19.310005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19.310005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19.310005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19.310005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19.310005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19.310005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19.310005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19.310005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19.310005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19.310005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19.310005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18.798306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18.798306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19.310005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19.310005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19.310005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19.310005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19.310005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19.310005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19.310005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19.310005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19.310005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19.310005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19.310005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19.310005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19.310005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19.310005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19.310005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19.310005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19.310005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19.310005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19.310005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19.310005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19.310005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19.310005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19.310005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19.310005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19.310005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19.310005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19.310005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19.310005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19.310005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19.310005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19.310005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19.310005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19.310005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19.310005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19.310005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19.310005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19.310005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19.310005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19.310005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19.310005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19.310005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19.310005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19.310005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19.310005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19.310005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19.310005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19.310005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19.310005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19.310005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19.310005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19.310005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19.310005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19.310005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19.310005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19.310005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19.310005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19.310005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19.310005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19.310005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19.310005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19.310005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19.310005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19.310005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19.310005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19.310005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19.310005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19.310005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19.310005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19.310005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19.310005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19.310005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19.310005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19.310005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19.310005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19.310005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19.310005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19.310005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19.310005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19.310005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19.310005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19.310005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19.310005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19.310005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19.310005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19.310005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19.310005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19.310005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19.310005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19.310005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19.310005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19.310005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19.310005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19.310005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19.310005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19.310005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19.310005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19.310005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19.310005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19.310005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19.310005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19.310005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19.310005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18.828056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18.828056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0.44916216800000075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0.44916216800000075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45375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382.22</v>
      </c>
      <c r="L3" s="201">
        <v>9.42</v>
      </c>
      <c r="M3" s="201">
        <v>61.57</v>
      </c>
      <c r="N3" s="201">
        <v>50.09</v>
      </c>
      <c r="O3" s="201">
        <v>70.760000000000005</v>
      </c>
      <c r="P3" s="201">
        <v>26.58</v>
      </c>
      <c r="Q3" s="201">
        <v>4.62</v>
      </c>
      <c r="R3" s="201">
        <v>17.98</v>
      </c>
      <c r="S3" s="201">
        <v>11.19</v>
      </c>
      <c r="T3" s="201">
        <v>0</v>
      </c>
      <c r="U3" s="201">
        <v>59.97</v>
      </c>
      <c r="V3" s="201">
        <v>8.7799999999999994</v>
      </c>
      <c r="W3" s="201">
        <v>19.68</v>
      </c>
      <c r="X3" s="201">
        <v>62.55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84.02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118.01</v>
      </c>
      <c r="AQ3" s="201">
        <v>38.25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351.16</v>
      </c>
      <c r="L4" s="201">
        <v>9.34</v>
      </c>
      <c r="M4" s="201">
        <v>61.57</v>
      </c>
      <c r="N4" s="201">
        <v>50.09</v>
      </c>
      <c r="O4" s="201">
        <v>70.760000000000005</v>
      </c>
      <c r="P4" s="201">
        <v>26.58</v>
      </c>
      <c r="Q4" s="201">
        <v>4.63</v>
      </c>
      <c r="R4" s="201">
        <v>17.98</v>
      </c>
      <c r="S4" s="201">
        <v>11.19</v>
      </c>
      <c r="T4" s="201">
        <v>0</v>
      </c>
      <c r="U4" s="201">
        <v>59.97</v>
      </c>
      <c r="V4" s="201">
        <v>8.7799999999999994</v>
      </c>
      <c r="W4" s="201">
        <v>19.68</v>
      </c>
      <c r="X4" s="201">
        <v>62.55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84.02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118.01</v>
      </c>
      <c r="AQ4" s="201">
        <v>38.25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301.92</v>
      </c>
      <c r="L5" s="201">
        <v>9.34</v>
      </c>
      <c r="M5" s="201">
        <v>61.57</v>
      </c>
      <c r="N5" s="201">
        <v>50.09</v>
      </c>
      <c r="O5" s="201">
        <v>70.760000000000005</v>
      </c>
      <c r="P5" s="201">
        <v>26.58</v>
      </c>
      <c r="Q5" s="201">
        <v>4.63</v>
      </c>
      <c r="R5" s="201">
        <v>17.98</v>
      </c>
      <c r="S5" s="201">
        <v>11.19</v>
      </c>
      <c r="T5" s="201">
        <v>0</v>
      </c>
      <c r="U5" s="201">
        <v>59.97</v>
      </c>
      <c r="V5" s="201">
        <v>8.7899999999999991</v>
      </c>
      <c r="W5" s="201">
        <v>19.68</v>
      </c>
      <c r="X5" s="201">
        <v>62.55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84.02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118.01</v>
      </c>
      <c r="AQ5" s="201">
        <v>38.25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269.38</v>
      </c>
      <c r="L6" s="201">
        <v>5.22</v>
      </c>
      <c r="M6" s="201">
        <v>61.57</v>
      </c>
      <c r="N6" s="201">
        <v>50.09</v>
      </c>
      <c r="O6" s="201">
        <v>70.760000000000005</v>
      </c>
      <c r="P6" s="201">
        <v>26.58</v>
      </c>
      <c r="Q6" s="201">
        <v>2.61</v>
      </c>
      <c r="R6" s="201">
        <v>17.98</v>
      </c>
      <c r="S6" s="201">
        <v>6.32</v>
      </c>
      <c r="T6" s="201">
        <v>0</v>
      </c>
      <c r="U6" s="201">
        <v>59.97</v>
      </c>
      <c r="V6" s="201">
        <v>8.7899999999999991</v>
      </c>
      <c r="W6" s="201">
        <v>19.68</v>
      </c>
      <c r="X6" s="201">
        <v>62.55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84.02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118.01</v>
      </c>
      <c r="AQ6" s="201">
        <v>38.25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269.38</v>
      </c>
      <c r="L7" s="201">
        <v>5.22</v>
      </c>
      <c r="M7" s="201">
        <v>61.57</v>
      </c>
      <c r="N7" s="201">
        <v>50.09</v>
      </c>
      <c r="O7" s="201">
        <v>70.760000000000005</v>
      </c>
      <c r="P7" s="201">
        <v>26.58</v>
      </c>
      <c r="Q7" s="201">
        <v>2.56</v>
      </c>
      <c r="R7" s="201">
        <v>17.98</v>
      </c>
      <c r="S7" s="201">
        <v>6.24</v>
      </c>
      <c r="T7" s="201">
        <v>0</v>
      </c>
      <c r="U7" s="201">
        <v>59.97</v>
      </c>
      <c r="V7" s="201">
        <v>8.7899999999999991</v>
      </c>
      <c r="W7" s="201">
        <v>19.68</v>
      </c>
      <c r="X7" s="201">
        <v>62.55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84.02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118.02</v>
      </c>
      <c r="AQ7" s="201">
        <v>38.25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269.38</v>
      </c>
      <c r="L8" s="201">
        <v>5.22</v>
      </c>
      <c r="M8" s="201">
        <v>61.57</v>
      </c>
      <c r="N8" s="201">
        <v>50.09</v>
      </c>
      <c r="O8" s="201">
        <v>70.760000000000005</v>
      </c>
      <c r="P8" s="201">
        <v>26.58</v>
      </c>
      <c r="Q8" s="201">
        <v>2.56</v>
      </c>
      <c r="R8" s="201">
        <v>17.98</v>
      </c>
      <c r="S8" s="201">
        <v>6.24</v>
      </c>
      <c r="T8" s="201">
        <v>0</v>
      </c>
      <c r="U8" s="201">
        <v>59.97</v>
      </c>
      <c r="V8" s="201">
        <v>8.7899999999999991</v>
      </c>
      <c r="W8" s="201">
        <v>19.68</v>
      </c>
      <c r="X8" s="201">
        <v>62.55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84.02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118.02</v>
      </c>
      <c r="AQ8" s="201">
        <v>38.25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269.38</v>
      </c>
      <c r="L9" s="201">
        <v>5.22</v>
      </c>
      <c r="M9" s="201">
        <v>61.57</v>
      </c>
      <c r="N9" s="201">
        <v>50.09</v>
      </c>
      <c r="O9" s="201">
        <v>70.760000000000005</v>
      </c>
      <c r="P9" s="201">
        <v>26.58</v>
      </c>
      <c r="Q9" s="201">
        <v>2.56</v>
      </c>
      <c r="R9" s="201">
        <v>17.98</v>
      </c>
      <c r="S9" s="201">
        <v>6.24</v>
      </c>
      <c r="T9" s="201">
        <v>0</v>
      </c>
      <c r="U9" s="201">
        <v>59.97</v>
      </c>
      <c r="V9" s="201">
        <v>8.7899999999999991</v>
      </c>
      <c r="W9" s="201">
        <v>19.68</v>
      </c>
      <c r="X9" s="201">
        <v>62.55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84.02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118.02</v>
      </c>
      <c r="AQ9" s="201">
        <v>38.25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269.38</v>
      </c>
      <c r="L10" s="201">
        <v>5.22</v>
      </c>
      <c r="M10" s="201">
        <v>61.57</v>
      </c>
      <c r="N10" s="201">
        <v>50.09</v>
      </c>
      <c r="O10" s="201">
        <v>70.760000000000005</v>
      </c>
      <c r="P10" s="201">
        <v>26.58</v>
      </c>
      <c r="Q10" s="201">
        <v>2.56</v>
      </c>
      <c r="R10" s="201">
        <v>17.98</v>
      </c>
      <c r="S10" s="201">
        <v>6.24</v>
      </c>
      <c r="T10" s="201">
        <v>0</v>
      </c>
      <c r="U10" s="201">
        <v>59.97</v>
      </c>
      <c r="V10" s="201">
        <v>8.7899999999999991</v>
      </c>
      <c r="W10" s="201">
        <v>19.68</v>
      </c>
      <c r="X10" s="201">
        <v>62.55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84.02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118.01</v>
      </c>
      <c r="AQ10" s="201">
        <v>38.25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269.38</v>
      </c>
      <c r="L11" s="201">
        <v>5.22</v>
      </c>
      <c r="M11" s="201">
        <v>61.57</v>
      </c>
      <c r="N11" s="201">
        <v>50.09</v>
      </c>
      <c r="O11" s="201">
        <v>70.760000000000005</v>
      </c>
      <c r="P11" s="201">
        <v>26.58</v>
      </c>
      <c r="Q11" s="201">
        <v>2.56</v>
      </c>
      <c r="R11" s="201">
        <v>17.98</v>
      </c>
      <c r="S11" s="201">
        <v>6.24</v>
      </c>
      <c r="T11" s="201">
        <v>0</v>
      </c>
      <c r="U11" s="201">
        <v>59.97</v>
      </c>
      <c r="V11" s="201">
        <v>8.7899999999999991</v>
      </c>
      <c r="W11" s="201">
        <v>19.68</v>
      </c>
      <c r="X11" s="201">
        <v>62.55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84.02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118.01</v>
      </c>
      <c r="AQ11" s="201">
        <v>38.25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269.38</v>
      </c>
      <c r="L12" s="201">
        <v>5.22</v>
      </c>
      <c r="M12" s="201">
        <v>61.57</v>
      </c>
      <c r="N12" s="201">
        <v>50.09</v>
      </c>
      <c r="O12" s="201">
        <v>70.760000000000005</v>
      </c>
      <c r="P12" s="201">
        <v>26.58</v>
      </c>
      <c r="Q12" s="201">
        <v>2.56</v>
      </c>
      <c r="R12" s="201">
        <v>17.98</v>
      </c>
      <c r="S12" s="201">
        <v>6.24</v>
      </c>
      <c r="T12" s="201">
        <v>0</v>
      </c>
      <c r="U12" s="201">
        <v>59.97</v>
      </c>
      <c r="V12" s="201">
        <v>8.7899999999999991</v>
      </c>
      <c r="W12" s="201">
        <v>19.68</v>
      </c>
      <c r="X12" s="201">
        <v>62.55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84.02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118.01</v>
      </c>
      <c r="AQ12" s="201">
        <v>38.25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269.38</v>
      </c>
      <c r="L13" s="201">
        <v>5.22</v>
      </c>
      <c r="M13" s="201">
        <v>61.57</v>
      </c>
      <c r="N13" s="201">
        <v>50.09</v>
      </c>
      <c r="O13" s="201">
        <v>70.760000000000005</v>
      </c>
      <c r="P13" s="201">
        <v>26.58</v>
      </c>
      <c r="Q13" s="201">
        <v>2.56</v>
      </c>
      <c r="R13" s="201">
        <v>17.98</v>
      </c>
      <c r="S13" s="201">
        <v>6.24</v>
      </c>
      <c r="T13" s="201">
        <v>0</v>
      </c>
      <c r="U13" s="201">
        <v>59.97</v>
      </c>
      <c r="V13" s="201">
        <v>8.7899999999999991</v>
      </c>
      <c r="W13" s="201">
        <v>19.68</v>
      </c>
      <c r="X13" s="201">
        <v>62.55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84.02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118.02</v>
      </c>
      <c r="AQ13" s="201">
        <v>38.25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269.38</v>
      </c>
      <c r="L14" s="201">
        <v>5.22</v>
      </c>
      <c r="M14" s="201">
        <v>61.57</v>
      </c>
      <c r="N14" s="201">
        <v>50.09</v>
      </c>
      <c r="O14" s="201">
        <v>70.760000000000005</v>
      </c>
      <c r="P14" s="201">
        <v>26.58</v>
      </c>
      <c r="Q14" s="201">
        <v>2.56</v>
      </c>
      <c r="R14" s="201">
        <v>17.98</v>
      </c>
      <c r="S14" s="201">
        <v>6.24</v>
      </c>
      <c r="T14" s="201">
        <v>0</v>
      </c>
      <c r="U14" s="201">
        <v>59.97</v>
      </c>
      <c r="V14" s="201">
        <v>8.7899999999999991</v>
      </c>
      <c r="W14" s="201">
        <v>19.68</v>
      </c>
      <c r="X14" s="201">
        <v>62.55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84.02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118.01</v>
      </c>
      <c r="AQ14" s="201">
        <v>38.25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269.38</v>
      </c>
      <c r="L15" s="201">
        <v>5.22</v>
      </c>
      <c r="M15" s="201">
        <v>61.57</v>
      </c>
      <c r="N15" s="201">
        <v>50.09</v>
      </c>
      <c r="O15" s="201">
        <v>70.760000000000005</v>
      </c>
      <c r="P15" s="201">
        <v>26.58</v>
      </c>
      <c r="Q15" s="201">
        <v>2.56</v>
      </c>
      <c r="R15" s="201">
        <v>9.9600000000000009</v>
      </c>
      <c r="S15" s="201">
        <v>6.24</v>
      </c>
      <c r="T15" s="201">
        <v>0</v>
      </c>
      <c r="U15" s="201">
        <v>59.97</v>
      </c>
      <c r="V15" s="201">
        <v>8.7899999999999991</v>
      </c>
      <c r="W15" s="201">
        <v>19.68</v>
      </c>
      <c r="X15" s="201">
        <v>62.55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84.02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118.01</v>
      </c>
      <c r="AQ15" s="201">
        <v>14.48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269.38</v>
      </c>
      <c r="L16" s="201">
        <v>5.22</v>
      </c>
      <c r="M16" s="201">
        <v>61.57</v>
      </c>
      <c r="N16" s="201">
        <v>50.09</v>
      </c>
      <c r="O16" s="201">
        <v>70.760000000000005</v>
      </c>
      <c r="P16" s="201">
        <v>26.58</v>
      </c>
      <c r="Q16" s="201">
        <v>2.56</v>
      </c>
      <c r="R16" s="201">
        <v>9.9600000000000009</v>
      </c>
      <c r="S16" s="201">
        <v>6.24</v>
      </c>
      <c r="T16" s="201">
        <v>0</v>
      </c>
      <c r="U16" s="201">
        <v>59.97</v>
      </c>
      <c r="V16" s="201">
        <v>8.7899999999999991</v>
      </c>
      <c r="W16" s="201">
        <v>19.68</v>
      </c>
      <c r="X16" s="201">
        <v>62.55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84.02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118.02</v>
      </c>
      <c r="AQ16" s="201">
        <v>14.48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269.38</v>
      </c>
      <c r="L17" s="201">
        <v>5.22</v>
      </c>
      <c r="M17" s="201">
        <v>61.57</v>
      </c>
      <c r="N17" s="201">
        <v>50.09</v>
      </c>
      <c r="O17" s="201">
        <v>70.760000000000005</v>
      </c>
      <c r="P17" s="201">
        <v>26.58</v>
      </c>
      <c r="Q17" s="201">
        <v>2.56</v>
      </c>
      <c r="R17" s="201">
        <v>9.9600000000000009</v>
      </c>
      <c r="S17" s="201">
        <v>6.24</v>
      </c>
      <c r="T17" s="201">
        <v>0</v>
      </c>
      <c r="U17" s="201">
        <v>59.97</v>
      </c>
      <c r="V17" s="201">
        <v>8.7899999999999991</v>
      </c>
      <c r="W17" s="201">
        <v>19.68</v>
      </c>
      <c r="X17" s="201">
        <v>62.55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84.02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118.02</v>
      </c>
      <c r="AQ17" s="201">
        <v>14.48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269.38</v>
      </c>
      <c r="L18" s="201">
        <v>5.22</v>
      </c>
      <c r="M18" s="201">
        <v>61.57</v>
      </c>
      <c r="N18" s="201">
        <v>50.09</v>
      </c>
      <c r="O18" s="201">
        <v>70.760000000000005</v>
      </c>
      <c r="P18" s="201">
        <v>26.58</v>
      </c>
      <c r="Q18" s="201">
        <v>2.56</v>
      </c>
      <c r="R18" s="201">
        <v>9.9600000000000009</v>
      </c>
      <c r="S18" s="201">
        <v>6.24</v>
      </c>
      <c r="T18" s="201">
        <v>0</v>
      </c>
      <c r="U18" s="201">
        <v>59.97</v>
      </c>
      <c r="V18" s="201">
        <v>8.7899999999999991</v>
      </c>
      <c r="W18" s="201">
        <v>19.68</v>
      </c>
      <c r="X18" s="201">
        <v>62.55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84.02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118.02</v>
      </c>
      <c r="AQ18" s="201">
        <v>14.48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269.38</v>
      </c>
      <c r="L19" s="201">
        <v>5.22</v>
      </c>
      <c r="M19" s="201">
        <v>61.57</v>
      </c>
      <c r="N19" s="201">
        <v>50.09</v>
      </c>
      <c r="O19" s="201">
        <v>70.760000000000005</v>
      </c>
      <c r="P19" s="201">
        <v>26.58</v>
      </c>
      <c r="Q19" s="201">
        <v>2.56</v>
      </c>
      <c r="R19" s="201">
        <v>9.9600000000000009</v>
      </c>
      <c r="S19" s="201">
        <v>6.24</v>
      </c>
      <c r="T19" s="201">
        <v>0</v>
      </c>
      <c r="U19" s="201">
        <v>59.97</v>
      </c>
      <c r="V19" s="201">
        <v>8.7899999999999991</v>
      </c>
      <c r="W19" s="201">
        <v>19.68</v>
      </c>
      <c r="X19" s="201">
        <v>62.55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84.02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118.02</v>
      </c>
      <c r="AQ19" s="201">
        <v>14.48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269.38</v>
      </c>
      <c r="L20" s="201">
        <v>5.22</v>
      </c>
      <c r="M20" s="201">
        <v>61.57</v>
      </c>
      <c r="N20" s="201">
        <v>50.09</v>
      </c>
      <c r="O20" s="201">
        <v>70.760000000000005</v>
      </c>
      <c r="P20" s="201">
        <v>26.58</v>
      </c>
      <c r="Q20" s="201">
        <v>2.56</v>
      </c>
      <c r="R20" s="201">
        <v>9.9600000000000009</v>
      </c>
      <c r="S20" s="201">
        <v>6.24</v>
      </c>
      <c r="T20" s="201">
        <v>0</v>
      </c>
      <c r="U20" s="201">
        <v>59.97</v>
      </c>
      <c r="V20" s="201">
        <v>8.7899999999999991</v>
      </c>
      <c r="W20" s="201">
        <v>19.68</v>
      </c>
      <c r="X20" s="201">
        <v>62.55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84.02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118.02</v>
      </c>
      <c r="AQ20" s="201">
        <v>14.48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269.38</v>
      </c>
      <c r="L21" s="201">
        <v>5.22</v>
      </c>
      <c r="M21" s="201">
        <v>61.57</v>
      </c>
      <c r="N21" s="201">
        <v>50.09</v>
      </c>
      <c r="O21" s="201">
        <v>70.760000000000005</v>
      </c>
      <c r="P21" s="201">
        <v>26.58</v>
      </c>
      <c r="Q21" s="201">
        <v>2.56</v>
      </c>
      <c r="R21" s="201">
        <v>17.98</v>
      </c>
      <c r="S21" s="201">
        <v>6.24</v>
      </c>
      <c r="T21" s="201">
        <v>0</v>
      </c>
      <c r="U21" s="201">
        <v>59.97</v>
      </c>
      <c r="V21" s="201">
        <v>8.7899999999999991</v>
      </c>
      <c r="W21" s="201">
        <v>19.68</v>
      </c>
      <c r="X21" s="201">
        <v>62.55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84.02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118.02</v>
      </c>
      <c r="AQ21" s="201">
        <v>14.48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269.38</v>
      </c>
      <c r="L22" s="201">
        <v>5.22</v>
      </c>
      <c r="M22" s="201">
        <v>61.57</v>
      </c>
      <c r="N22" s="201">
        <v>50.09</v>
      </c>
      <c r="O22" s="201">
        <v>70.760000000000005</v>
      </c>
      <c r="P22" s="201">
        <v>26.58</v>
      </c>
      <c r="Q22" s="201">
        <v>2.56</v>
      </c>
      <c r="R22" s="201">
        <v>17.98</v>
      </c>
      <c r="S22" s="201">
        <v>6.24</v>
      </c>
      <c r="T22" s="201">
        <v>0</v>
      </c>
      <c r="U22" s="201">
        <v>59.97</v>
      </c>
      <c r="V22" s="201">
        <v>8.7899999999999991</v>
      </c>
      <c r="W22" s="201">
        <v>19.68</v>
      </c>
      <c r="X22" s="201">
        <v>62.55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84.02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118.02</v>
      </c>
      <c r="AQ22" s="201">
        <v>14.48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269.38</v>
      </c>
      <c r="L23" s="201">
        <v>5.22</v>
      </c>
      <c r="M23" s="201">
        <v>61.57</v>
      </c>
      <c r="N23" s="201">
        <v>50.09</v>
      </c>
      <c r="O23" s="201">
        <v>70.760000000000005</v>
      </c>
      <c r="P23" s="201">
        <v>26.58</v>
      </c>
      <c r="Q23" s="201">
        <v>2.56</v>
      </c>
      <c r="R23" s="201">
        <v>17.98</v>
      </c>
      <c r="S23" s="201">
        <v>6.24</v>
      </c>
      <c r="T23" s="201">
        <v>0</v>
      </c>
      <c r="U23" s="201">
        <v>59.97</v>
      </c>
      <c r="V23" s="201">
        <v>8.7899999999999991</v>
      </c>
      <c r="W23" s="201">
        <v>19.68</v>
      </c>
      <c r="X23" s="201">
        <v>62.55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84.02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118.02</v>
      </c>
      <c r="AQ23" s="201">
        <v>38.25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269.38</v>
      </c>
      <c r="L24" s="201">
        <v>9.34</v>
      </c>
      <c r="M24" s="201">
        <v>61.57</v>
      </c>
      <c r="N24" s="201">
        <v>50.09</v>
      </c>
      <c r="O24" s="201">
        <v>70.760000000000005</v>
      </c>
      <c r="P24" s="201">
        <v>26.58</v>
      </c>
      <c r="Q24" s="201">
        <v>4.63</v>
      </c>
      <c r="R24" s="201">
        <v>17.98</v>
      </c>
      <c r="S24" s="201">
        <v>11.19</v>
      </c>
      <c r="T24" s="201">
        <v>0</v>
      </c>
      <c r="U24" s="201">
        <v>59.97</v>
      </c>
      <c r="V24" s="201">
        <v>8.7899999999999991</v>
      </c>
      <c r="W24" s="201">
        <v>19.68</v>
      </c>
      <c r="X24" s="201">
        <v>62.55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84.02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118.01</v>
      </c>
      <c r="AQ24" s="201">
        <v>38.25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269.38</v>
      </c>
      <c r="L25" s="201">
        <v>9.34</v>
      </c>
      <c r="M25" s="201">
        <v>61.57</v>
      </c>
      <c r="N25" s="201">
        <v>50.09</v>
      </c>
      <c r="O25" s="201">
        <v>70.760000000000005</v>
      </c>
      <c r="P25" s="201">
        <v>26.58</v>
      </c>
      <c r="Q25" s="201">
        <v>4.63</v>
      </c>
      <c r="R25" s="201">
        <v>17.98</v>
      </c>
      <c r="S25" s="201">
        <v>11.19</v>
      </c>
      <c r="T25" s="201">
        <v>0</v>
      </c>
      <c r="U25" s="201">
        <v>59.97</v>
      </c>
      <c r="V25" s="201">
        <v>8.7899999999999991</v>
      </c>
      <c r="W25" s="201">
        <v>19.68</v>
      </c>
      <c r="X25" s="201">
        <v>62.55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84.02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118.01</v>
      </c>
      <c r="AQ25" s="201">
        <v>38.25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269.38</v>
      </c>
      <c r="L26" s="201">
        <v>9.34</v>
      </c>
      <c r="M26" s="201">
        <v>61.57</v>
      </c>
      <c r="N26" s="201">
        <v>50.09</v>
      </c>
      <c r="O26" s="201">
        <v>70.760000000000005</v>
      </c>
      <c r="P26" s="201">
        <v>26.58</v>
      </c>
      <c r="Q26" s="201">
        <v>4.63</v>
      </c>
      <c r="R26" s="201">
        <v>17.98</v>
      </c>
      <c r="S26" s="201">
        <v>11.19</v>
      </c>
      <c r="T26" s="201">
        <v>0</v>
      </c>
      <c r="U26" s="201">
        <v>59.97</v>
      </c>
      <c r="V26" s="201">
        <v>8.7899999999999991</v>
      </c>
      <c r="W26" s="201">
        <v>19.68</v>
      </c>
      <c r="X26" s="201">
        <v>62.55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84.02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118.01</v>
      </c>
      <c r="AQ26" s="201">
        <v>38.25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269.38</v>
      </c>
      <c r="L27" s="201">
        <v>9.34</v>
      </c>
      <c r="M27" s="201">
        <v>61.57</v>
      </c>
      <c r="N27" s="201">
        <v>50.09</v>
      </c>
      <c r="O27" s="201">
        <v>70.760000000000005</v>
      </c>
      <c r="P27" s="201">
        <v>26.58</v>
      </c>
      <c r="Q27" s="201">
        <v>4.63</v>
      </c>
      <c r="R27" s="201">
        <v>17.98</v>
      </c>
      <c r="S27" s="201">
        <v>11.19</v>
      </c>
      <c r="T27" s="201">
        <v>0</v>
      </c>
      <c r="U27" s="201">
        <v>59.97</v>
      </c>
      <c r="V27" s="201">
        <v>8.7899999999999991</v>
      </c>
      <c r="W27" s="201">
        <v>19.68</v>
      </c>
      <c r="X27" s="201">
        <v>62.55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118.01</v>
      </c>
      <c r="AQ27" s="201">
        <v>38.25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269.38</v>
      </c>
      <c r="L28" s="201">
        <v>9.34</v>
      </c>
      <c r="M28" s="201">
        <v>61.57</v>
      </c>
      <c r="N28" s="201">
        <v>50.09</v>
      </c>
      <c r="O28" s="201">
        <v>70.760000000000005</v>
      </c>
      <c r="P28" s="201">
        <v>26.58</v>
      </c>
      <c r="Q28" s="201">
        <v>4.63</v>
      </c>
      <c r="R28" s="201">
        <v>17.98</v>
      </c>
      <c r="S28" s="201">
        <v>11.19</v>
      </c>
      <c r="T28" s="201">
        <v>0</v>
      </c>
      <c r="U28" s="201">
        <v>59.97</v>
      </c>
      <c r="V28" s="201">
        <v>8.7899999999999991</v>
      </c>
      <c r="W28" s="201">
        <v>19.68</v>
      </c>
      <c r="X28" s="201">
        <v>62.55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114.66</v>
      </c>
      <c r="AQ28" s="201">
        <v>38.25</v>
      </c>
      <c r="AR28" s="201">
        <v>2.6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269.38</v>
      </c>
      <c r="L29" s="201">
        <v>9.34</v>
      </c>
      <c r="M29" s="201">
        <v>61.57</v>
      </c>
      <c r="N29" s="201">
        <v>50.09</v>
      </c>
      <c r="O29" s="201">
        <v>70.760000000000005</v>
      </c>
      <c r="P29" s="201">
        <v>26.58</v>
      </c>
      <c r="Q29" s="201">
        <v>4.63</v>
      </c>
      <c r="R29" s="201">
        <v>17.98</v>
      </c>
      <c r="S29" s="201">
        <v>11.19</v>
      </c>
      <c r="T29" s="201">
        <v>0</v>
      </c>
      <c r="U29" s="201">
        <v>59.97</v>
      </c>
      <c r="V29" s="201">
        <v>8.7799999999999994</v>
      </c>
      <c r="W29" s="201">
        <v>19.68</v>
      </c>
      <c r="X29" s="201">
        <v>62.55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118.01</v>
      </c>
      <c r="AQ29" s="201">
        <v>38.25</v>
      </c>
      <c r="AR29" s="201">
        <v>9.17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269.38</v>
      </c>
      <c r="L30" s="201">
        <v>9.34</v>
      </c>
      <c r="M30" s="201">
        <v>61.57</v>
      </c>
      <c r="N30" s="201">
        <v>50.09</v>
      </c>
      <c r="O30" s="201">
        <v>70.760000000000005</v>
      </c>
      <c r="P30" s="201">
        <v>26.58</v>
      </c>
      <c r="Q30" s="201">
        <v>4.63</v>
      </c>
      <c r="R30" s="201">
        <v>17.98</v>
      </c>
      <c r="S30" s="201">
        <v>11.19</v>
      </c>
      <c r="T30" s="201">
        <v>0</v>
      </c>
      <c r="U30" s="201">
        <v>59.97</v>
      </c>
      <c r="V30" s="201">
        <v>8.7799999999999994</v>
      </c>
      <c r="W30" s="201">
        <v>19.68</v>
      </c>
      <c r="X30" s="201">
        <v>62.55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118.01</v>
      </c>
      <c r="AQ30" s="201">
        <v>38.25</v>
      </c>
      <c r="AR30" s="201">
        <v>20.41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269.38</v>
      </c>
      <c r="L31" s="201">
        <v>9.34</v>
      </c>
      <c r="M31" s="201">
        <v>61.57</v>
      </c>
      <c r="N31" s="201">
        <v>50.09</v>
      </c>
      <c r="O31" s="201">
        <v>70.760000000000005</v>
      </c>
      <c r="P31" s="201">
        <v>26.58</v>
      </c>
      <c r="Q31" s="201">
        <v>4.63</v>
      </c>
      <c r="R31" s="201">
        <v>17.98</v>
      </c>
      <c r="S31" s="201">
        <v>11.19</v>
      </c>
      <c r="T31" s="201">
        <v>0</v>
      </c>
      <c r="U31" s="201">
        <v>59.97</v>
      </c>
      <c r="V31" s="201">
        <v>8.7799999999999994</v>
      </c>
      <c r="W31" s="201">
        <v>19.68</v>
      </c>
      <c r="X31" s="201">
        <v>62.55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118.01</v>
      </c>
      <c r="AQ31" s="201">
        <v>38.25</v>
      </c>
      <c r="AR31" s="201">
        <v>27.5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270.33999999999997</v>
      </c>
      <c r="L32" s="201">
        <v>9.34</v>
      </c>
      <c r="M32" s="201">
        <v>61.57</v>
      </c>
      <c r="N32" s="201">
        <v>50.09</v>
      </c>
      <c r="O32" s="201">
        <v>70.760000000000005</v>
      </c>
      <c r="P32" s="201">
        <v>26.58</v>
      </c>
      <c r="Q32" s="201">
        <v>4.63</v>
      </c>
      <c r="R32" s="201">
        <v>17.98</v>
      </c>
      <c r="S32" s="201">
        <v>11.19</v>
      </c>
      <c r="T32" s="201">
        <v>0</v>
      </c>
      <c r="U32" s="201">
        <v>59.97</v>
      </c>
      <c r="V32" s="201">
        <v>8.7799999999999994</v>
      </c>
      <c r="W32" s="201">
        <v>19.68</v>
      </c>
      <c r="X32" s="201">
        <v>62.55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118.01</v>
      </c>
      <c r="AQ32" s="201">
        <v>38.25</v>
      </c>
      <c r="AR32" s="201">
        <v>29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270.33999999999997</v>
      </c>
      <c r="L33" s="201">
        <v>9.34</v>
      </c>
      <c r="M33" s="201">
        <v>61.57</v>
      </c>
      <c r="N33" s="201">
        <v>50.09</v>
      </c>
      <c r="O33" s="201">
        <v>70.760000000000005</v>
      </c>
      <c r="P33" s="201">
        <v>26.58</v>
      </c>
      <c r="Q33" s="201">
        <v>4.63</v>
      </c>
      <c r="R33" s="201">
        <v>17.98</v>
      </c>
      <c r="S33" s="201">
        <v>11.19</v>
      </c>
      <c r="T33" s="201">
        <v>0</v>
      </c>
      <c r="U33" s="201">
        <v>59.97</v>
      </c>
      <c r="V33" s="201">
        <v>8.7799999999999994</v>
      </c>
      <c r="W33" s="201">
        <v>19.68</v>
      </c>
      <c r="X33" s="201">
        <v>62.55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118.01</v>
      </c>
      <c r="AQ33" s="201">
        <v>38.25</v>
      </c>
      <c r="AR33" s="201">
        <v>30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333.1</v>
      </c>
      <c r="L34" s="201">
        <v>9.34</v>
      </c>
      <c r="M34" s="201">
        <v>61.57</v>
      </c>
      <c r="N34" s="201">
        <v>50.09</v>
      </c>
      <c r="O34" s="201">
        <v>70.760000000000005</v>
      </c>
      <c r="P34" s="201">
        <v>26.58</v>
      </c>
      <c r="Q34" s="201">
        <v>4.62</v>
      </c>
      <c r="R34" s="201">
        <v>17.98</v>
      </c>
      <c r="S34" s="201">
        <v>11.19</v>
      </c>
      <c r="T34" s="201">
        <v>0</v>
      </c>
      <c r="U34" s="201">
        <v>59.97</v>
      </c>
      <c r="V34" s="201">
        <v>8.7899999999999991</v>
      </c>
      <c r="W34" s="201">
        <v>19.68</v>
      </c>
      <c r="X34" s="201">
        <v>62.55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118.01</v>
      </c>
      <c r="AQ34" s="201">
        <v>38.25</v>
      </c>
      <c r="AR34" s="201">
        <v>31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350.48</v>
      </c>
      <c r="L35" s="201">
        <v>9.34</v>
      </c>
      <c r="M35" s="201">
        <v>61.57</v>
      </c>
      <c r="N35" s="201">
        <v>50.09</v>
      </c>
      <c r="O35" s="201">
        <v>70.760000000000005</v>
      </c>
      <c r="P35" s="201">
        <v>26.58</v>
      </c>
      <c r="Q35" s="201">
        <v>4.62</v>
      </c>
      <c r="R35" s="201">
        <v>17.98</v>
      </c>
      <c r="S35" s="201">
        <v>11.19</v>
      </c>
      <c r="T35" s="201">
        <v>0</v>
      </c>
      <c r="U35" s="201">
        <v>59.97</v>
      </c>
      <c r="V35" s="201">
        <v>8.7899999999999991</v>
      </c>
      <c r="W35" s="201">
        <v>19.68</v>
      </c>
      <c r="X35" s="201">
        <v>62.55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118.02</v>
      </c>
      <c r="AQ35" s="201">
        <v>38.25</v>
      </c>
      <c r="AR35" s="201">
        <v>37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325.38</v>
      </c>
      <c r="L36" s="201">
        <v>9.34</v>
      </c>
      <c r="M36" s="201">
        <v>61.57</v>
      </c>
      <c r="N36" s="201">
        <v>50.09</v>
      </c>
      <c r="O36" s="201">
        <v>70.760000000000005</v>
      </c>
      <c r="P36" s="201">
        <v>26.58</v>
      </c>
      <c r="Q36" s="201">
        <v>4.62</v>
      </c>
      <c r="R36" s="201">
        <v>17.98</v>
      </c>
      <c r="S36" s="201">
        <v>11.19</v>
      </c>
      <c r="T36" s="201">
        <v>0</v>
      </c>
      <c r="U36" s="201">
        <v>59.97</v>
      </c>
      <c r="V36" s="201">
        <v>8.7899999999999991</v>
      </c>
      <c r="W36" s="201">
        <v>19.68</v>
      </c>
      <c r="X36" s="201">
        <v>62.55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118.02</v>
      </c>
      <c r="AQ36" s="201">
        <v>38.25</v>
      </c>
      <c r="AR36" s="201">
        <v>40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307.02999999999997</v>
      </c>
      <c r="L37" s="201">
        <v>9.34</v>
      </c>
      <c r="M37" s="201">
        <v>61.57</v>
      </c>
      <c r="N37" s="201">
        <v>50.09</v>
      </c>
      <c r="O37" s="201">
        <v>70.760000000000005</v>
      </c>
      <c r="P37" s="201">
        <v>26.58</v>
      </c>
      <c r="Q37" s="201">
        <v>4.62</v>
      </c>
      <c r="R37" s="201">
        <v>17.98</v>
      </c>
      <c r="S37" s="201">
        <v>11.19</v>
      </c>
      <c r="T37" s="201">
        <v>0</v>
      </c>
      <c r="U37" s="201">
        <v>59.97</v>
      </c>
      <c r="V37" s="201">
        <v>8.7899999999999991</v>
      </c>
      <c r="W37" s="201">
        <v>19.68</v>
      </c>
      <c r="X37" s="201">
        <v>62.55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118.02</v>
      </c>
      <c r="AQ37" s="201">
        <v>38.25</v>
      </c>
      <c r="AR37" s="201">
        <v>42.5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272.27</v>
      </c>
      <c r="L38" s="201">
        <v>9.34</v>
      </c>
      <c r="M38" s="201">
        <v>61.57</v>
      </c>
      <c r="N38" s="201">
        <v>50.09</v>
      </c>
      <c r="O38" s="201">
        <v>70.760000000000005</v>
      </c>
      <c r="P38" s="201">
        <v>26.58</v>
      </c>
      <c r="Q38" s="201">
        <v>4.62</v>
      </c>
      <c r="R38" s="201">
        <v>17.98</v>
      </c>
      <c r="S38" s="201">
        <v>11.19</v>
      </c>
      <c r="T38" s="201">
        <v>0</v>
      </c>
      <c r="U38" s="201">
        <v>59.97</v>
      </c>
      <c r="V38" s="201">
        <v>8.7899999999999991</v>
      </c>
      <c r="W38" s="201">
        <v>19.68</v>
      </c>
      <c r="X38" s="201">
        <v>62.55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118.02</v>
      </c>
      <c r="AQ38" s="201">
        <v>38.25</v>
      </c>
      <c r="AR38" s="201">
        <v>44.5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272.27</v>
      </c>
      <c r="L39" s="201">
        <v>9.34</v>
      </c>
      <c r="M39" s="201">
        <v>61.57</v>
      </c>
      <c r="N39" s="201">
        <v>50.09</v>
      </c>
      <c r="O39" s="201">
        <v>70.760000000000005</v>
      </c>
      <c r="P39" s="201">
        <v>26.58</v>
      </c>
      <c r="Q39" s="201">
        <v>4.62</v>
      </c>
      <c r="R39" s="201">
        <v>17.98</v>
      </c>
      <c r="S39" s="201">
        <v>11.19</v>
      </c>
      <c r="T39" s="201">
        <v>0</v>
      </c>
      <c r="U39" s="201">
        <v>59.97</v>
      </c>
      <c r="V39" s="201">
        <v>8.7899999999999991</v>
      </c>
      <c r="W39" s="201">
        <v>19.68</v>
      </c>
      <c r="X39" s="201">
        <v>62.55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118.02</v>
      </c>
      <c r="AQ39" s="201">
        <v>38.25</v>
      </c>
      <c r="AR39" s="201">
        <v>44.5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272.27</v>
      </c>
      <c r="L40" s="201">
        <v>9.1</v>
      </c>
      <c r="M40" s="201">
        <v>61.57</v>
      </c>
      <c r="N40" s="201">
        <v>50.09</v>
      </c>
      <c r="O40" s="201">
        <v>70.760000000000005</v>
      </c>
      <c r="P40" s="201">
        <v>26.58</v>
      </c>
      <c r="Q40" s="201">
        <v>4.62</v>
      </c>
      <c r="R40" s="201">
        <v>17.98</v>
      </c>
      <c r="S40" s="201">
        <v>11.19</v>
      </c>
      <c r="T40" s="201">
        <v>0</v>
      </c>
      <c r="U40" s="201">
        <v>59.97</v>
      </c>
      <c r="V40" s="201">
        <v>8.7899999999999991</v>
      </c>
      <c r="W40" s="201">
        <v>19.68</v>
      </c>
      <c r="X40" s="201">
        <v>62.55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118.02</v>
      </c>
      <c r="AQ40" s="201">
        <v>38.25</v>
      </c>
      <c r="AR40" s="201">
        <v>46.5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275.17</v>
      </c>
      <c r="L41" s="201">
        <v>9.1</v>
      </c>
      <c r="M41" s="201">
        <v>61.57</v>
      </c>
      <c r="N41" s="201">
        <v>50.09</v>
      </c>
      <c r="O41" s="201">
        <v>70.760000000000005</v>
      </c>
      <c r="P41" s="201">
        <v>26.58</v>
      </c>
      <c r="Q41" s="201">
        <v>4.62</v>
      </c>
      <c r="R41" s="201">
        <v>17.98</v>
      </c>
      <c r="S41" s="201">
        <v>11.19</v>
      </c>
      <c r="T41" s="201">
        <v>0</v>
      </c>
      <c r="U41" s="201">
        <v>59.97</v>
      </c>
      <c r="V41" s="201">
        <v>8.7899999999999991</v>
      </c>
      <c r="W41" s="201">
        <v>19.68</v>
      </c>
      <c r="X41" s="201">
        <v>62.55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84.02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118.02</v>
      </c>
      <c r="AQ41" s="201">
        <v>38.25</v>
      </c>
      <c r="AR41" s="201">
        <v>46.5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275.17</v>
      </c>
      <c r="L42" s="201">
        <v>9.1</v>
      </c>
      <c r="M42" s="201">
        <v>61.57</v>
      </c>
      <c r="N42" s="201">
        <v>50.09</v>
      </c>
      <c r="O42" s="201">
        <v>70.760000000000005</v>
      </c>
      <c r="P42" s="201">
        <v>26.58</v>
      </c>
      <c r="Q42" s="201">
        <v>4.62</v>
      </c>
      <c r="R42" s="201">
        <v>17.98</v>
      </c>
      <c r="S42" s="201">
        <v>11.19</v>
      </c>
      <c r="T42" s="201">
        <v>0</v>
      </c>
      <c r="U42" s="201">
        <v>59.97</v>
      </c>
      <c r="V42" s="201">
        <v>8.7899999999999991</v>
      </c>
      <c r="W42" s="201">
        <v>19.68</v>
      </c>
      <c r="X42" s="201">
        <v>62.55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84.02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118.02</v>
      </c>
      <c r="AQ42" s="201">
        <v>38.25</v>
      </c>
      <c r="AR42" s="201">
        <v>46.5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275.17</v>
      </c>
      <c r="L43" s="201">
        <v>5.79</v>
      </c>
      <c r="M43" s="201">
        <v>61.57</v>
      </c>
      <c r="N43" s="201">
        <v>50.09</v>
      </c>
      <c r="O43" s="201">
        <v>70.760000000000005</v>
      </c>
      <c r="P43" s="201">
        <v>26.58</v>
      </c>
      <c r="Q43" s="201">
        <v>2.85</v>
      </c>
      <c r="R43" s="201">
        <v>17.98</v>
      </c>
      <c r="S43" s="201">
        <v>7.61</v>
      </c>
      <c r="T43" s="201">
        <v>0</v>
      </c>
      <c r="U43" s="201">
        <v>59.97</v>
      </c>
      <c r="V43" s="201">
        <v>8.7899999999999991</v>
      </c>
      <c r="W43" s="201">
        <v>19.68</v>
      </c>
      <c r="X43" s="201">
        <v>62.55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84.02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118.02</v>
      </c>
      <c r="AQ43" s="201">
        <v>38.25</v>
      </c>
      <c r="AR43" s="201">
        <v>46.5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275.17</v>
      </c>
      <c r="L44" s="201">
        <v>5.79</v>
      </c>
      <c r="M44" s="201">
        <v>61.57</v>
      </c>
      <c r="N44" s="201">
        <v>50.09</v>
      </c>
      <c r="O44" s="201">
        <v>70.760000000000005</v>
      </c>
      <c r="P44" s="201">
        <v>26.58</v>
      </c>
      <c r="Q44" s="201">
        <v>2.85</v>
      </c>
      <c r="R44" s="201">
        <v>17.98</v>
      </c>
      <c r="S44" s="201">
        <v>6.76</v>
      </c>
      <c r="T44" s="201">
        <v>0</v>
      </c>
      <c r="U44" s="201">
        <v>59.97</v>
      </c>
      <c r="V44" s="201">
        <v>8.7899999999999991</v>
      </c>
      <c r="W44" s="201">
        <v>19.68</v>
      </c>
      <c r="X44" s="201">
        <v>62.55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84.02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118.02</v>
      </c>
      <c r="AQ44" s="201">
        <v>38.25</v>
      </c>
      <c r="AR44" s="201">
        <v>46.5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275.17</v>
      </c>
      <c r="L45" s="201">
        <v>5.79</v>
      </c>
      <c r="M45" s="201">
        <v>61.57</v>
      </c>
      <c r="N45" s="201">
        <v>50.09</v>
      </c>
      <c r="O45" s="201">
        <v>70.760000000000005</v>
      </c>
      <c r="P45" s="201">
        <v>26.58</v>
      </c>
      <c r="Q45" s="201">
        <v>2.85</v>
      </c>
      <c r="R45" s="201">
        <v>17.98</v>
      </c>
      <c r="S45" s="201">
        <v>6.76</v>
      </c>
      <c r="T45" s="201">
        <v>0</v>
      </c>
      <c r="U45" s="201">
        <v>59.97</v>
      </c>
      <c r="V45" s="201">
        <v>8.7899999999999991</v>
      </c>
      <c r="W45" s="201">
        <v>19.68</v>
      </c>
      <c r="X45" s="201">
        <v>62.55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84.02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118.02</v>
      </c>
      <c r="AQ45" s="201">
        <v>38.25</v>
      </c>
      <c r="AR45" s="201">
        <v>46.5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275.17</v>
      </c>
      <c r="L46" s="201">
        <v>5.79</v>
      </c>
      <c r="M46" s="201">
        <v>61.57</v>
      </c>
      <c r="N46" s="201">
        <v>50.09</v>
      </c>
      <c r="O46" s="201">
        <v>70.760000000000005</v>
      </c>
      <c r="P46" s="201">
        <v>26.58</v>
      </c>
      <c r="Q46" s="201">
        <v>2.85</v>
      </c>
      <c r="R46" s="201">
        <v>17.98</v>
      </c>
      <c r="S46" s="201">
        <v>6.76</v>
      </c>
      <c r="T46" s="201">
        <v>0</v>
      </c>
      <c r="U46" s="201">
        <v>59.97</v>
      </c>
      <c r="V46" s="201">
        <v>8.7899999999999991</v>
      </c>
      <c r="W46" s="201">
        <v>19.68</v>
      </c>
      <c r="X46" s="201">
        <v>62.55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84.02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118.02</v>
      </c>
      <c r="AQ46" s="201">
        <v>38.25</v>
      </c>
      <c r="AR46" s="201">
        <v>46.5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275.17</v>
      </c>
      <c r="L47" s="201">
        <v>5.79</v>
      </c>
      <c r="M47" s="201">
        <v>61.57</v>
      </c>
      <c r="N47" s="201">
        <v>50.09</v>
      </c>
      <c r="O47" s="201">
        <v>70.760000000000005</v>
      </c>
      <c r="P47" s="201">
        <v>26.58</v>
      </c>
      <c r="Q47" s="201">
        <v>2.9</v>
      </c>
      <c r="R47" s="201">
        <v>10.17</v>
      </c>
      <c r="S47" s="201">
        <v>6.76</v>
      </c>
      <c r="T47" s="201">
        <v>0</v>
      </c>
      <c r="U47" s="201">
        <v>59.97</v>
      </c>
      <c r="V47" s="201">
        <v>8.7899999999999991</v>
      </c>
      <c r="W47" s="201">
        <v>19.68</v>
      </c>
      <c r="X47" s="201">
        <v>62.56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84.02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118.02</v>
      </c>
      <c r="AQ47" s="201">
        <v>14.48</v>
      </c>
      <c r="AR47" s="201">
        <v>47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275.17</v>
      </c>
      <c r="L48" s="201">
        <v>5.79</v>
      </c>
      <c r="M48" s="201">
        <v>61.57</v>
      </c>
      <c r="N48" s="201">
        <v>50.09</v>
      </c>
      <c r="O48" s="201">
        <v>70.760000000000005</v>
      </c>
      <c r="P48" s="201">
        <v>26.58</v>
      </c>
      <c r="Q48" s="201">
        <v>2.9</v>
      </c>
      <c r="R48" s="201">
        <v>9.65</v>
      </c>
      <c r="S48" s="201">
        <v>6.76</v>
      </c>
      <c r="T48" s="201">
        <v>0</v>
      </c>
      <c r="U48" s="201">
        <v>59.97</v>
      </c>
      <c r="V48" s="201">
        <v>8.7899999999999991</v>
      </c>
      <c r="W48" s="201">
        <v>19.68</v>
      </c>
      <c r="X48" s="201">
        <v>62.56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84.02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118.02</v>
      </c>
      <c r="AQ48" s="201">
        <v>14.48</v>
      </c>
      <c r="AR48" s="201">
        <v>47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275.17</v>
      </c>
      <c r="L49" s="201">
        <v>5.99</v>
      </c>
      <c r="M49" s="201">
        <v>61.57</v>
      </c>
      <c r="N49" s="201">
        <v>50.09</v>
      </c>
      <c r="O49" s="201">
        <v>70.760000000000005</v>
      </c>
      <c r="P49" s="201">
        <v>26.58</v>
      </c>
      <c r="Q49" s="201">
        <v>2.9</v>
      </c>
      <c r="R49" s="201">
        <v>9.65</v>
      </c>
      <c r="S49" s="201">
        <v>6.76</v>
      </c>
      <c r="T49" s="201">
        <v>0</v>
      </c>
      <c r="U49" s="201">
        <v>59.97</v>
      </c>
      <c r="V49" s="201">
        <v>8.7899999999999991</v>
      </c>
      <c r="W49" s="201">
        <v>19.68</v>
      </c>
      <c r="X49" s="201">
        <v>62.56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84.02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119.38</v>
      </c>
      <c r="AQ49" s="201">
        <v>14.74</v>
      </c>
      <c r="AR49" s="201">
        <v>47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275.17</v>
      </c>
      <c r="L50" s="201">
        <v>5.99</v>
      </c>
      <c r="M50" s="201">
        <v>61.57</v>
      </c>
      <c r="N50" s="201">
        <v>50.09</v>
      </c>
      <c r="O50" s="201">
        <v>70.760000000000005</v>
      </c>
      <c r="P50" s="201">
        <v>26.58</v>
      </c>
      <c r="Q50" s="201">
        <v>2.9</v>
      </c>
      <c r="R50" s="201">
        <v>9.65</v>
      </c>
      <c r="S50" s="201">
        <v>6.76</v>
      </c>
      <c r="T50" s="201">
        <v>0</v>
      </c>
      <c r="U50" s="201">
        <v>59.97</v>
      </c>
      <c r="V50" s="201">
        <v>8.7899999999999991</v>
      </c>
      <c r="W50" s="201">
        <v>19.68</v>
      </c>
      <c r="X50" s="201">
        <v>62.56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84.02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119.38</v>
      </c>
      <c r="AQ50" s="201">
        <v>14.74</v>
      </c>
      <c r="AR50" s="201">
        <v>47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275.17</v>
      </c>
      <c r="L51" s="201">
        <v>5.99</v>
      </c>
      <c r="M51" s="201">
        <v>61.57</v>
      </c>
      <c r="N51" s="201">
        <v>50.09</v>
      </c>
      <c r="O51" s="201">
        <v>70.760000000000005</v>
      </c>
      <c r="P51" s="201">
        <v>26.58</v>
      </c>
      <c r="Q51" s="201">
        <v>2.56</v>
      </c>
      <c r="R51" s="201">
        <v>9.65</v>
      </c>
      <c r="S51" s="201">
        <v>6.76</v>
      </c>
      <c r="T51" s="201">
        <v>0</v>
      </c>
      <c r="U51" s="201">
        <v>59.97</v>
      </c>
      <c r="V51" s="201">
        <v>4.83</v>
      </c>
      <c r="W51" s="201">
        <v>19.68</v>
      </c>
      <c r="X51" s="201">
        <v>62.56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84.02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57.93</v>
      </c>
      <c r="AQ51" s="201">
        <v>14.48</v>
      </c>
      <c r="AR51" s="201">
        <v>47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275.17</v>
      </c>
      <c r="L52" s="201">
        <v>5.99</v>
      </c>
      <c r="M52" s="201">
        <v>61.57</v>
      </c>
      <c r="N52" s="201">
        <v>50.09</v>
      </c>
      <c r="O52" s="201">
        <v>70.760000000000005</v>
      </c>
      <c r="P52" s="201">
        <v>26.58</v>
      </c>
      <c r="Q52" s="201">
        <v>2.56</v>
      </c>
      <c r="R52" s="201">
        <v>9.65</v>
      </c>
      <c r="S52" s="201">
        <v>6.76</v>
      </c>
      <c r="T52" s="201">
        <v>0</v>
      </c>
      <c r="U52" s="201">
        <v>59.97</v>
      </c>
      <c r="V52" s="201">
        <v>4.83</v>
      </c>
      <c r="W52" s="201">
        <v>19.68</v>
      </c>
      <c r="X52" s="201">
        <v>62.56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84.02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57.93</v>
      </c>
      <c r="AQ52" s="201">
        <v>14.48</v>
      </c>
      <c r="AR52" s="201">
        <v>47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275.17</v>
      </c>
      <c r="L53" s="201">
        <v>5.79</v>
      </c>
      <c r="M53" s="201">
        <v>33.89</v>
      </c>
      <c r="N53" s="201">
        <v>50.09</v>
      </c>
      <c r="O53" s="201">
        <v>70.760000000000005</v>
      </c>
      <c r="P53" s="201">
        <v>26.58</v>
      </c>
      <c r="Q53" s="201">
        <v>2.56</v>
      </c>
      <c r="R53" s="201">
        <v>9.65</v>
      </c>
      <c r="S53" s="201">
        <v>6.76</v>
      </c>
      <c r="T53" s="201">
        <v>0</v>
      </c>
      <c r="U53" s="201">
        <v>59.97</v>
      </c>
      <c r="V53" s="201">
        <v>4.83</v>
      </c>
      <c r="W53" s="201">
        <v>10.91</v>
      </c>
      <c r="X53" s="201">
        <v>34.44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84.02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57.93</v>
      </c>
      <c r="AQ53" s="201">
        <v>14.48</v>
      </c>
      <c r="AR53" s="201">
        <v>47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275.17</v>
      </c>
      <c r="L54" s="201">
        <v>5.79</v>
      </c>
      <c r="M54" s="201">
        <v>33.89</v>
      </c>
      <c r="N54" s="201">
        <v>50.09</v>
      </c>
      <c r="O54" s="201">
        <v>70.760000000000005</v>
      </c>
      <c r="P54" s="201">
        <v>26.58</v>
      </c>
      <c r="Q54" s="201">
        <v>2.56</v>
      </c>
      <c r="R54" s="201">
        <v>9.65</v>
      </c>
      <c r="S54" s="201">
        <v>6.76</v>
      </c>
      <c r="T54" s="201">
        <v>0</v>
      </c>
      <c r="U54" s="201">
        <v>59.97</v>
      </c>
      <c r="V54" s="201">
        <v>4.83</v>
      </c>
      <c r="W54" s="201">
        <v>10.91</v>
      </c>
      <c r="X54" s="201">
        <v>34.409999999999997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84.02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57.93</v>
      </c>
      <c r="AQ54" s="201">
        <v>14.48</v>
      </c>
      <c r="AR54" s="201">
        <v>47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275.17</v>
      </c>
      <c r="L55" s="201">
        <v>5.79</v>
      </c>
      <c r="M55" s="201">
        <v>33.89</v>
      </c>
      <c r="N55" s="201">
        <v>27.61</v>
      </c>
      <c r="O55" s="201">
        <v>70.760000000000005</v>
      </c>
      <c r="P55" s="201">
        <v>26.58</v>
      </c>
      <c r="Q55" s="201">
        <v>2.56</v>
      </c>
      <c r="R55" s="201">
        <v>9.65</v>
      </c>
      <c r="S55" s="201">
        <v>6.76</v>
      </c>
      <c r="T55" s="201">
        <v>0</v>
      </c>
      <c r="U55" s="201">
        <v>59.97</v>
      </c>
      <c r="V55" s="201">
        <v>4.83</v>
      </c>
      <c r="W55" s="201">
        <v>11.01</v>
      </c>
      <c r="X55" s="201">
        <v>34.409999999999997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84.02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57.93</v>
      </c>
      <c r="AQ55" s="201">
        <v>14.48</v>
      </c>
      <c r="AR55" s="201">
        <v>47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275.17</v>
      </c>
      <c r="L56" s="201">
        <v>5.79</v>
      </c>
      <c r="M56" s="201">
        <v>33.89</v>
      </c>
      <c r="N56" s="201">
        <v>27.61</v>
      </c>
      <c r="O56" s="201">
        <v>39.01</v>
      </c>
      <c r="P56" s="201">
        <v>26.58</v>
      </c>
      <c r="Q56" s="201">
        <v>2.56</v>
      </c>
      <c r="R56" s="201">
        <v>9.65</v>
      </c>
      <c r="S56" s="201">
        <v>6.76</v>
      </c>
      <c r="T56" s="201">
        <v>0</v>
      </c>
      <c r="U56" s="201">
        <v>59.97</v>
      </c>
      <c r="V56" s="201">
        <v>4.83</v>
      </c>
      <c r="W56" s="201">
        <v>11.01</v>
      </c>
      <c r="X56" s="201">
        <v>34.409999999999997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84.02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57.93</v>
      </c>
      <c r="AQ56" s="201">
        <v>14.48</v>
      </c>
      <c r="AR56" s="201">
        <v>47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275.17</v>
      </c>
      <c r="L57" s="201">
        <v>5.79</v>
      </c>
      <c r="M57" s="201">
        <v>33.89</v>
      </c>
      <c r="N57" s="201">
        <v>27.61</v>
      </c>
      <c r="O57" s="201">
        <v>39.01</v>
      </c>
      <c r="P57" s="201">
        <v>26.58</v>
      </c>
      <c r="Q57" s="201">
        <v>2.56</v>
      </c>
      <c r="R57" s="201">
        <v>9.65</v>
      </c>
      <c r="S57" s="201">
        <v>6.76</v>
      </c>
      <c r="T57" s="201">
        <v>0</v>
      </c>
      <c r="U57" s="201">
        <v>59.97</v>
      </c>
      <c r="V57" s="201">
        <v>4.83</v>
      </c>
      <c r="W57" s="201">
        <v>11.01</v>
      </c>
      <c r="X57" s="201">
        <v>34.409999999999997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84.02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57.93</v>
      </c>
      <c r="AQ57" s="201">
        <v>14.48</v>
      </c>
      <c r="AR57" s="201">
        <v>47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275.17</v>
      </c>
      <c r="L58" s="201">
        <v>5.79</v>
      </c>
      <c r="M58" s="201">
        <v>33.89</v>
      </c>
      <c r="N58" s="201">
        <v>27.61</v>
      </c>
      <c r="O58" s="201">
        <v>39.01</v>
      </c>
      <c r="P58" s="201">
        <v>26.58</v>
      </c>
      <c r="Q58" s="201">
        <v>2.56</v>
      </c>
      <c r="R58" s="201">
        <v>9.65</v>
      </c>
      <c r="S58" s="201">
        <v>6.76</v>
      </c>
      <c r="T58" s="201">
        <v>0</v>
      </c>
      <c r="U58" s="201">
        <v>59.97</v>
      </c>
      <c r="V58" s="201">
        <v>4.83</v>
      </c>
      <c r="W58" s="201">
        <v>11.01</v>
      </c>
      <c r="X58" s="201">
        <v>34.409999999999997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84.02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57.93</v>
      </c>
      <c r="AQ58" s="201">
        <v>14.48</v>
      </c>
      <c r="AR58" s="201">
        <v>47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269.38</v>
      </c>
      <c r="L59" s="201">
        <v>5.79</v>
      </c>
      <c r="M59" s="201">
        <v>33.89</v>
      </c>
      <c r="N59" s="201">
        <v>27.61</v>
      </c>
      <c r="O59" s="201">
        <v>39.01</v>
      </c>
      <c r="P59" s="201">
        <v>14.68</v>
      </c>
      <c r="Q59" s="201">
        <v>2.56</v>
      </c>
      <c r="R59" s="201">
        <v>9.65</v>
      </c>
      <c r="S59" s="201">
        <v>6.76</v>
      </c>
      <c r="T59" s="201">
        <v>0</v>
      </c>
      <c r="U59" s="201">
        <v>59.97</v>
      </c>
      <c r="V59" s="201">
        <v>4.83</v>
      </c>
      <c r="W59" s="201">
        <v>10.98</v>
      </c>
      <c r="X59" s="201">
        <v>34.47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84.02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57.93</v>
      </c>
      <c r="AQ59" s="201">
        <v>14.48</v>
      </c>
      <c r="AR59" s="201">
        <v>47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269.38</v>
      </c>
      <c r="L60" s="201">
        <v>5.79</v>
      </c>
      <c r="M60" s="201">
        <v>33.89</v>
      </c>
      <c r="N60" s="201">
        <v>27.61</v>
      </c>
      <c r="O60" s="201">
        <v>39.01</v>
      </c>
      <c r="P60" s="201">
        <v>14.68</v>
      </c>
      <c r="Q60" s="201">
        <v>2.56</v>
      </c>
      <c r="R60" s="201">
        <v>9.65</v>
      </c>
      <c r="S60" s="201">
        <v>6.76</v>
      </c>
      <c r="T60" s="201">
        <v>0</v>
      </c>
      <c r="U60" s="201">
        <v>59.97</v>
      </c>
      <c r="V60" s="201">
        <v>4.83</v>
      </c>
      <c r="W60" s="201">
        <v>10.98</v>
      </c>
      <c r="X60" s="201">
        <v>34.47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84.02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57.93</v>
      </c>
      <c r="AQ60" s="201">
        <v>14.48</v>
      </c>
      <c r="AR60" s="201">
        <v>47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269.38</v>
      </c>
      <c r="L61" s="201">
        <v>5.79</v>
      </c>
      <c r="M61" s="201">
        <v>33.89</v>
      </c>
      <c r="N61" s="201">
        <v>27.62</v>
      </c>
      <c r="O61" s="201">
        <v>39.01</v>
      </c>
      <c r="P61" s="201">
        <v>14.68</v>
      </c>
      <c r="Q61" s="201">
        <v>2.56</v>
      </c>
      <c r="R61" s="201">
        <v>9.65</v>
      </c>
      <c r="S61" s="201">
        <v>6.76</v>
      </c>
      <c r="T61" s="201">
        <v>0</v>
      </c>
      <c r="U61" s="201">
        <v>59.97</v>
      </c>
      <c r="V61" s="201">
        <v>4.83</v>
      </c>
      <c r="W61" s="201">
        <v>10.98</v>
      </c>
      <c r="X61" s="201">
        <v>34.47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84.02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57.93</v>
      </c>
      <c r="AQ61" s="201">
        <v>14.48</v>
      </c>
      <c r="AR61" s="201">
        <v>47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269.38</v>
      </c>
      <c r="L62" s="201">
        <v>5.79</v>
      </c>
      <c r="M62" s="201">
        <v>33.89</v>
      </c>
      <c r="N62" s="201">
        <v>27.62</v>
      </c>
      <c r="O62" s="201">
        <v>39.01</v>
      </c>
      <c r="P62" s="201">
        <v>14.68</v>
      </c>
      <c r="Q62" s="201">
        <v>2.56</v>
      </c>
      <c r="R62" s="201">
        <v>9.65</v>
      </c>
      <c r="S62" s="201">
        <v>6.76</v>
      </c>
      <c r="T62" s="201">
        <v>0</v>
      </c>
      <c r="U62" s="201">
        <v>59.97</v>
      </c>
      <c r="V62" s="201">
        <v>4.83</v>
      </c>
      <c r="W62" s="201">
        <v>10.98</v>
      </c>
      <c r="X62" s="201">
        <v>34.47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84.02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57.93</v>
      </c>
      <c r="AQ62" s="201">
        <v>14.48</v>
      </c>
      <c r="AR62" s="201">
        <v>47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269.38</v>
      </c>
      <c r="L63" s="201">
        <v>5.79</v>
      </c>
      <c r="M63" s="201">
        <v>33.89</v>
      </c>
      <c r="N63" s="201">
        <v>27.62</v>
      </c>
      <c r="O63" s="201">
        <v>39.01</v>
      </c>
      <c r="P63" s="201">
        <v>14.68</v>
      </c>
      <c r="Q63" s="201">
        <v>2.56</v>
      </c>
      <c r="R63" s="201">
        <v>9.65</v>
      </c>
      <c r="S63" s="201">
        <v>6.76</v>
      </c>
      <c r="T63" s="201">
        <v>0</v>
      </c>
      <c r="U63" s="201">
        <v>59.97</v>
      </c>
      <c r="V63" s="201">
        <v>4.83</v>
      </c>
      <c r="W63" s="201">
        <v>10.98</v>
      </c>
      <c r="X63" s="201">
        <v>34.47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84.02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57.93</v>
      </c>
      <c r="AQ63" s="201">
        <v>14.48</v>
      </c>
      <c r="AR63" s="201">
        <v>47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269.38</v>
      </c>
      <c r="L64" s="201">
        <v>5.79</v>
      </c>
      <c r="M64" s="201">
        <v>33.89</v>
      </c>
      <c r="N64" s="201">
        <v>27.62</v>
      </c>
      <c r="O64" s="201">
        <v>39.01</v>
      </c>
      <c r="P64" s="201">
        <v>14.68</v>
      </c>
      <c r="Q64" s="201">
        <v>2.56</v>
      </c>
      <c r="R64" s="201">
        <v>9.65</v>
      </c>
      <c r="S64" s="201">
        <v>6.76</v>
      </c>
      <c r="T64" s="201">
        <v>0</v>
      </c>
      <c r="U64" s="201">
        <v>59.97</v>
      </c>
      <c r="V64" s="201">
        <v>4.83</v>
      </c>
      <c r="W64" s="201">
        <v>10.98</v>
      </c>
      <c r="X64" s="201">
        <v>34.47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84.02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57.93</v>
      </c>
      <c r="AQ64" s="201">
        <v>14.48</v>
      </c>
      <c r="AR64" s="201">
        <v>47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269.38</v>
      </c>
      <c r="L65" s="201">
        <v>5.79</v>
      </c>
      <c r="M65" s="201">
        <v>33.89</v>
      </c>
      <c r="N65" s="201">
        <v>50.09</v>
      </c>
      <c r="O65" s="201">
        <v>70.760000000000005</v>
      </c>
      <c r="P65" s="201">
        <v>26.58</v>
      </c>
      <c r="Q65" s="201">
        <v>2.56</v>
      </c>
      <c r="R65" s="201">
        <v>9.65</v>
      </c>
      <c r="S65" s="201">
        <v>6.76</v>
      </c>
      <c r="T65" s="201">
        <v>0</v>
      </c>
      <c r="U65" s="201">
        <v>59.97</v>
      </c>
      <c r="V65" s="201">
        <v>4.83</v>
      </c>
      <c r="W65" s="201">
        <v>10.98</v>
      </c>
      <c r="X65" s="201">
        <v>34.47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84.02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57.93</v>
      </c>
      <c r="AQ65" s="201">
        <v>14.48</v>
      </c>
      <c r="AR65" s="201">
        <v>47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269.38</v>
      </c>
      <c r="L66" s="201">
        <v>5.79</v>
      </c>
      <c r="M66" s="201">
        <v>33.89</v>
      </c>
      <c r="N66" s="201">
        <v>50.09</v>
      </c>
      <c r="O66" s="201">
        <v>70.760000000000005</v>
      </c>
      <c r="P66" s="201">
        <v>26.58</v>
      </c>
      <c r="Q66" s="201">
        <v>2.56</v>
      </c>
      <c r="R66" s="201">
        <v>9.65</v>
      </c>
      <c r="S66" s="201">
        <v>6.76</v>
      </c>
      <c r="T66" s="201">
        <v>0</v>
      </c>
      <c r="U66" s="201">
        <v>59.97</v>
      </c>
      <c r="V66" s="201">
        <v>4.83</v>
      </c>
      <c r="W66" s="201">
        <v>10.98</v>
      </c>
      <c r="X66" s="201">
        <v>34.47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84.02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57.93</v>
      </c>
      <c r="AQ66" s="201">
        <v>14.48</v>
      </c>
      <c r="AR66" s="201">
        <v>47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269.38</v>
      </c>
      <c r="L67" s="201">
        <v>5.79</v>
      </c>
      <c r="M67" s="201">
        <v>33.89</v>
      </c>
      <c r="N67" s="201">
        <v>50.09</v>
      </c>
      <c r="O67" s="201">
        <v>70.760000000000005</v>
      </c>
      <c r="P67" s="201">
        <v>26.58</v>
      </c>
      <c r="Q67" s="201">
        <v>2.56</v>
      </c>
      <c r="R67" s="201">
        <v>9.65</v>
      </c>
      <c r="S67" s="201">
        <v>6.76</v>
      </c>
      <c r="T67" s="201">
        <v>0</v>
      </c>
      <c r="U67" s="201">
        <v>59.97</v>
      </c>
      <c r="V67" s="201">
        <v>4.83</v>
      </c>
      <c r="W67" s="201">
        <v>10.98</v>
      </c>
      <c r="X67" s="201">
        <v>34.47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84.02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57.93</v>
      </c>
      <c r="AQ67" s="201">
        <v>14.48</v>
      </c>
      <c r="AR67" s="201">
        <v>47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269.38</v>
      </c>
      <c r="L68" s="201">
        <v>5.79</v>
      </c>
      <c r="M68" s="201">
        <v>61.57</v>
      </c>
      <c r="N68" s="201">
        <v>50.09</v>
      </c>
      <c r="O68" s="201">
        <v>70.760000000000005</v>
      </c>
      <c r="P68" s="201">
        <v>26.58</v>
      </c>
      <c r="Q68" s="201">
        <v>2.56</v>
      </c>
      <c r="R68" s="201">
        <v>9.65</v>
      </c>
      <c r="S68" s="201">
        <v>6.76</v>
      </c>
      <c r="T68" s="201">
        <v>0</v>
      </c>
      <c r="U68" s="201">
        <v>59.97</v>
      </c>
      <c r="V68" s="201">
        <v>4.83</v>
      </c>
      <c r="W68" s="201">
        <v>10.98</v>
      </c>
      <c r="X68" s="201">
        <v>34.47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84.02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57.93</v>
      </c>
      <c r="AQ68" s="201">
        <v>14.48</v>
      </c>
      <c r="AR68" s="201">
        <v>47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269.38</v>
      </c>
      <c r="L69" s="201">
        <v>5.79</v>
      </c>
      <c r="M69" s="201">
        <v>61.57</v>
      </c>
      <c r="N69" s="201">
        <v>50.09</v>
      </c>
      <c r="O69" s="201">
        <v>70.760000000000005</v>
      </c>
      <c r="P69" s="201">
        <v>26.58</v>
      </c>
      <c r="Q69" s="201">
        <v>2.56</v>
      </c>
      <c r="R69" s="201">
        <v>9.65</v>
      </c>
      <c r="S69" s="201">
        <v>6.76</v>
      </c>
      <c r="T69" s="201">
        <v>0</v>
      </c>
      <c r="U69" s="201">
        <v>59.97</v>
      </c>
      <c r="V69" s="201">
        <v>4.83</v>
      </c>
      <c r="W69" s="201">
        <v>19.670000000000002</v>
      </c>
      <c r="X69" s="201">
        <v>53.38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84.02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86.89</v>
      </c>
      <c r="AQ69" s="201">
        <v>14.48</v>
      </c>
      <c r="AR69" s="201">
        <v>42.05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269.38</v>
      </c>
      <c r="L70" s="201">
        <v>5.79</v>
      </c>
      <c r="M70" s="201">
        <v>61.57</v>
      </c>
      <c r="N70" s="201">
        <v>50.09</v>
      </c>
      <c r="O70" s="201">
        <v>70.760000000000005</v>
      </c>
      <c r="P70" s="201">
        <v>26.58</v>
      </c>
      <c r="Q70" s="201">
        <v>2.56</v>
      </c>
      <c r="R70" s="201">
        <v>9.65</v>
      </c>
      <c r="S70" s="201">
        <v>6.76</v>
      </c>
      <c r="T70" s="201">
        <v>0</v>
      </c>
      <c r="U70" s="201">
        <v>59.97</v>
      </c>
      <c r="V70" s="201">
        <v>8.7899999999999991</v>
      </c>
      <c r="W70" s="201">
        <v>19.670000000000002</v>
      </c>
      <c r="X70" s="201">
        <v>53.38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84.02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118.01</v>
      </c>
      <c r="AQ70" s="201">
        <v>14.48</v>
      </c>
      <c r="AR70" s="201">
        <v>37.01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269.38</v>
      </c>
      <c r="L71" s="201">
        <v>9.1</v>
      </c>
      <c r="M71" s="201">
        <v>61.57</v>
      </c>
      <c r="N71" s="201">
        <v>50.09</v>
      </c>
      <c r="O71" s="201">
        <v>70.760000000000005</v>
      </c>
      <c r="P71" s="201">
        <v>26.58</v>
      </c>
      <c r="Q71" s="201">
        <v>4.63</v>
      </c>
      <c r="R71" s="201">
        <v>17.97</v>
      </c>
      <c r="S71" s="201">
        <v>11.19</v>
      </c>
      <c r="T71" s="201">
        <v>0</v>
      </c>
      <c r="U71" s="201">
        <v>59.97</v>
      </c>
      <c r="V71" s="201">
        <v>8.56</v>
      </c>
      <c r="W71" s="201">
        <v>19.68</v>
      </c>
      <c r="X71" s="201">
        <v>53.38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84.02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118.01</v>
      </c>
      <c r="AQ71" s="201">
        <v>38.25</v>
      </c>
      <c r="AR71" s="201">
        <v>33.619999999999997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269.38</v>
      </c>
      <c r="L72" s="201">
        <v>9.1</v>
      </c>
      <c r="M72" s="201">
        <v>61.57</v>
      </c>
      <c r="N72" s="201">
        <v>50.09</v>
      </c>
      <c r="O72" s="201">
        <v>70.760000000000005</v>
      </c>
      <c r="P72" s="201">
        <v>26.58</v>
      </c>
      <c r="Q72" s="201">
        <v>4.63</v>
      </c>
      <c r="R72" s="201">
        <v>17.97</v>
      </c>
      <c r="S72" s="201">
        <v>11.19</v>
      </c>
      <c r="T72" s="201">
        <v>0</v>
      </c>
      <c r="U72" s="201">
        <v>59.97</v>
      </c>
      <c r="V72" s="201">
        <v>8.7899999999999991</v>
      </c>
      <c r="W72" s="201">
        <v>19.68</v>
      </c>
      <c r="X72" s="201">
        <v>53.38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84.02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118.01</v>
      </c>
      <c r="AQ72" s="201">
        <v>38.25</v>
      </c>
      <c r="AR72" s="201">
        <v>26.55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269.38</v>
      </c>
      <c r="L73" s="201">
        <v>9.1</v>
      </c>
      <c r="M73" s="201">
        <v>61.57</v>
      </c>
      <c r="N73" s="201">
        <v>50.09</v>
      </c>
      <c r="O73" s="201">
        <v>70.760000000000005</v>
      </c>
      <c r="P73" s="201">
        <v>26.58</v>
      </c>
      <c r="Q73" s="201">
        <v>4.63</v>
      </c>
      <c r="R73" s="201">
        <v>17.97</v>
      </c>
      <c r="S73" s="201">
        <v>11.19</v>
      </c>
      <c r="T73" s="201">
        <v>0</v>
      </c>
      <c r="U73" s="201">
        <v>59.97</v>
      </c>
      <c r="V73" s="201">
        <v>8.7899999999999991</v>
      </c>
      <c r="W73" s="201">
        <v>19.68</v>
      </c>
      <c r="X73" s="201">
        <v>53.38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84.02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118.02</v>
      </c>
      <c r="AQ73" s="201">
        <v>38.25</v>
      </c>
      <c r="AR73" s="201">
        <v>9.5399999999999991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269.38</v>
      </c>
      <c r="L74" s="201">
        <v>9.1</v>
      </c>
      <c r="M74" s="201">
        <v>61.57</v>
      </c>
      <c r="N74" s="201">
        <v>50.09</v>
      </c>
      <c r="O74" s="201">
        <v>70.760000000000005</v>
      </c>
      <c r="P74" s="201">
        <v>26.58</v>
      </c>
      <c r="Q74" s="201">
        <v>4.63</v>
      </c>
      <c r="R74" s="201">
        <v>17.97</v>
      </c>
      <c r="S74" s="201">
        <v>11.19</v>
      </c>
      <c r="T74" s="201">
        <v>0</v>
      </c>
      <c r="U74" s="201">
        <v>59.97</v>
      </c>
      <c r="V74" s="201">
        <v>8.7899999999999991</v>
      </c>
      <c r="W74" s="201">
        <v>19.68</v>
      </c>
      <c r="X74" s="201">
        <v>53.38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84.02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118.02</v>
      </c>
      <c r="AQ74" s="201">
        <v>38.25</v>
      </c>
      <c r="AR74" s="201">
        <v>4.28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269.38</v>
      </c>
      <c r="L75" s="201">
        <v>9.1</v>
      </c>
      <c r="M75" s="201">
        <v>61.57</v>
      </c>
      <c r="N75" s="201">
        <v>50.09</v>
      </c>
      <c r="O75" s="201">
        <v>70.760000000000005</v>
      </c>
      <c r="P75" s="201">
        <v>26.58</v>
      </c>
      <c r="Q75" s="201">
        <v>4.63</v>
      </c>
      <c r="R75" s="201">
        <v>17.97</v>
      </c>
      <c r="S75" s="201">
        <v>11.19</v>
      </c>
      <c r="T75" s="201">
        <v>0</v>
      </c>
      <c r="U75" s="201">
        <v>59.97</v>
      </c>
      <c r="V75" s="201">
        <v>8.7899999999999991</v>
      </c>
      <c r="W75" s="201">
        <v>19.68</v>
      </c>
      <c r="X75" s="201">
        <v>53.38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84.02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118.02</v>
      </c>
      <c r="AQ75" s="201">
        <v>38.43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269.38</v>
      </c>
      <c r="L76" s="201">
        <v>9.1</v>
      </c>
      <c r="M76" s="201">
        <v>61.57</v>
      </c>
      <c r="N76" s="201">
        <v>50.09</v>
      </c>
      <c r="O76" s="201">
        <v>70.760000000000005</v>
      </c>
      <c r="P76" s="201">
        <v>26.58</v>
      </c>
      <c r="Q76" s="201">
        <v>4.63</v>
      </c>
      <c r="R76" s="201">
        <v>17.97</v>
      </c>
      <c r="S76" s="201">
        <v>11.19</v>
      </c>
      <c r="T76" s="201">
        <v>0</v>
      </c>
      <c r="U76" s="201">
        <v>59.97</v>
      </c>
      <c r="V76" s="201">
        <v>8.7899999999999991</v>
      </c>
      <c r="W76" s="201">
        <v>19.68</v>
      </c>
      <c r="X76" s="201">
        <v>53.38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84.02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118.02</v>
      </c>
      <c r="AQ76" s="201">
        <v>38.43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269.38</v>
      </c>
      <c r="L77" s="201">
        <v>9.1</v>
      </c>
      <c r="M77" s="201">
        <v>61.57</v>
      </c>
      <c r="N77" s="201">
        <v>50.09</v>
      </c>
      <c r="O77" s="201">
        <v>70.760000000000005</v>
      </c>
      <c r="P77" s="201">
        <v>26.58</v>
      </c>
      <c r="Q77" s="201">
        <v>4.63</v>
      </c>
      <c r="R77" s="201">
        <v>17.97</v>
      </c>
      <c r="S77" s="201">
        <v>11.19</v>
      </c>
      <c r="T77" s="201">
        <v>0</v>
      </c>
      <c r="U77" s="201">
        <v>59.97</v>
      </c>
      <c r="V77" s="201">
        <v>8.7899999999999991</v>
      </c>
      <c r="W77" s="201">
        <v>19.68</v>
      </c>
      <c r="X77" s="201">
        <v>53.38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84.02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118.02</v>
      </c>
      <c r="AQ77" s="201">
        <v>38.25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269.38</v>
      </c>
      <c r="L78" s="201">
        <v>9.1</v>
      </c>
      <c r="M78" s="201">
        <v>61.57</v>
      </c>
      <c r="N78" s="201">
        <v>50.09</v>
      </c>
      <c r="O78" s="201">
        <v>70.760000000000005</v>
      </c>
      <c r="P78" s="201">
        <v>26.58</v>
      </c>
      <c r="Q78" s="201">
        <v>4.63</v>
      </c>
      <c r="R78" s="201">
        <v>17.97</v>
      </c>
      <c r="S78" s="201">
        <v>11.19</v>
      </c>
      <c r="T78" s="201">
        <v>0</v>
      </c>
      <c r="U78" s="201">
        <v>59.97</v>
      </c>
      <c r="V78" s="201">
        <v>8.7899999999999991</v>
      </c>
      <c r="W78" s="201">
        <v>19.68</v>
      </c>
      <c r="X78" s="201">
        <v>53.38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84.02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118.01</v>
      </c>
      <c r="AQ78" s="201">
        <v>38.25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269.38</v>
      </c>
      <c r="L79" s="201">
        <v>9.1</v>
      </c>
      <c r="M79" s="201">
        <v>61.57</v>
      </c>
      <c r="N79" s="201">
        <v>50.09</v>
      </c>
      <c r="O79" s="201">
        <v>70.760000000000005</v>
      </c>
      <c r="P79" s="201">
        <v>26.58</v>
      </c>
      <c r="Q79" s="201">
        <v>4.63</v>
      </c>
      <c r="R79" s="201">
        <v>17.97</v>
      </c>
      <c r="S79" s="201">
        <v>11.19</v>
      </c>
      <c r="T79" s="201">
        <v>0</v>
      </c>
      <c r="U79" s="201">
        <v>59.97</v>
      </c>
      <c r="V79" s="201">
        <v>8.7899999999999991</v>
      </c>
      <c r="W79" s="201">
        <v>19.68</v>
      </c>
      <c r="X79" s="201">
        <v>53.38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84.02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118.01</v>
      </c>
      <c r="AQ79" s="201">
        <v>38.25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269.38</v>
      </c>
      <c r="L80" s="201">
        <v>9.1</v>
      </c>
      <c r="M80" s="201">
        <v>61.57</v>
      </c>
      <c r="N80" s="201">
        <v>50.09</v>
      </c>
      <c r="O80" s="201">
        <v>70.760000000000005</v>
      </c>
      <c r="P80" s="201">
        <v>26.58</v>
      </c>
      <c r="Q80" s="201">
        <v>4.63</v>
      </c>
      <c r="R80" s="201">
        <v>17.98</v>
      </c>
      <c r="S80" s="201">
        <v>11.19</v>
      </c>
      <c r="T80" s="201">
        <v>0</v>
      </c>
      <c r="U80" s="201">
        <v>59.97</v>
      </c>
      <c r="V80" s="201">
        <v>8.7799999999999994</v>
      </c>
      <c r="W80" s="201">
        <v>19.68</v>
      </c>
      <c r="X80" s="201">
        <v>53.38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84.02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118.01</v>
      </c>
      <c r="AQ80" s="201">
        <v>38.25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269.38</v>
      </c>
      <c r="L81" s="201">
        <v>9.1</v>
      </c>
      <c r="M81" s="201">
        <v>61.57</v>
      </c>
      <c r="N81" s="201">
        <v>50.09</v>
      </c>
      <c r="O81" s="201">
        <v>70.760000000000005</v>
      </c>
      <c r="P81" s="201">
        <v>26.58</v>
      </c>
      <c r="Q81" s="201">
        <v>4.63</v>
      </c>
      <c r="R81" s="201">
        <v>17.97</v>
      </c>
      <c r="S81" s="201">
        <v>11.19</v>
      </c>
      <c r="T81" s="201">
        <v>0</v>
      </c>
      <c r="U81" s="201">
        <v>59.97</v>
      </c>
      <c r="V81" s="201">
        <v>8.7899999999999991</v>
      </c>
      <c r="W81" s="201">
        <v>19.68</v>
      </c>
      <c r="X81" s="201">
        <v>53.38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84.02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119.38</v>
      </c>
      <c r="AQ81" s="201">
        <v>38.25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269.38</v>
      </c>
      <c r="L82" s="201">
        <v>9.1</v>
      </c>
      <c r="M82" s="201">
        <v>61.57</v>
      </c>
      <c r="N82" s="201">
        <v>50.09</v>
      </c>
      <c r="O82" s="201">
        <v>70.760000000000005</v>
      </c>
      <c r="P82" s="201">
        <v>26.58</v>
      </c>
      <c r="Q82" s="201">
        <v>4.63</v>
      </c>
      <c r="R82" s="201">
        <v>17.97</v>
      </c>
      <c r="S82" s="201">
        <v>11.19</v>
      </c>
      <c r="T82" s="201">
        <v>0</v>
      </c>
      <c r="U82" s="201">
        <v>59.97</v>
      </c>
      <c r="V82" s="201">
        <v>8.7899999999999991</v>
      </c>
      <c r="W82" s="201">
        <v>19.68</v>
      </c>
      <c r="X82" s="201">
        <v>53.38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84.02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119.38</v>
      </c>
      <c r="AQ82" s="201">
        <v>38.25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269.38</v>
      </c>
      <c r="L83" s="201">
        <v>9.1</v>
      </c>
      <c r="M83" s="201">
        <v>61.57</v>
      </c>
      <c r="N83" s="201">
        <v>50.09</v>
      </c>
      <c r="O83" s="201">
        <v>70.760000000000005</v>
      </c>
      <c r="P83" s="201">
        <v>26.58</v>
      </c>
      <c r="Q83" s="201">
        <v>4.63</v>
      </c>
      <c r="R83" s="201">
        <v>17.97</v>
      </c>
      <c r="S83" s="201">
        <v>11.19</v>
      </c>
      <c r="T83" s="201">
        <v>0</v>
      </c>
      <c r="U83" s="201">
        <v>59.97</v>
      </c>
      <c r="V83" s="201">
        <v>8.7899999999999991</v>
      </c>
      <c r="W83" s="201">
        <v>19.68</v>
      </c>
      <c r="X83" s="201">
        <v>59.7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84.02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118.01</v>
      </c>
      <c r="AQ83" s="201">
        <v>38.25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269.38</v>
      </c>
      <c r="L84" s="201">
        <v>9.1</v>
      </c>
      <c r="M84" s="201">
        <v>61.57</v>
      </c>
      <c r="N84" s="201">
        <v>50.09</v>
      </c>
      <c r="O84" s="201">
        <v>70.760000000000005</v>
      </c>
      <c r="P84" s="201">
        <v>26.58</v>
      </c>
      <c r="Q84" s="201">
        <v>4.63</v>
      </c>
      <c r="R84" s="201">
        <v>17.97</v>
      </c>
      <c r="S84" s="201">
        <v>11.19</v>
      </c>
      <c r="T84" s="201">
        <v>0</v>
      </c>
      <c r="U84" s="201">
        <v>59.97</v>
      </c>
      <c r="V84" s="201">
        <v>8.7899999999999991</v>
      </c>
      <c r="W84" s="201">
        <v>19.68</v>
      </c>
      <c r="X84" s="201">
        <v>59.7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84.02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118.01</v>
      </c>
      <c r="AQ84" s="201">
        <v>38.25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269.38</v>
      </c>
      <c r="L85" s="201">
        <v>9.1</v>
      </c>
      <c r="M85" s="201">
        <v>61.57</v>
      </c>
      <c r="N85" s="201">
        <v>50.09</v>
      </c>
      <c r="O85" s="201">
        <v>70.760000000000005</v>
      </c>
      <c r="P85" s="201">
        <v>26.58</v>
      </c>
      <c r="Q85" s="201">
        <v>4.63</v>
      </c>
      <c r="R85" s="201">
        <v>17.97</v>
      </c>
      <c r="S85" s="201">
        <v>11.19</v>
      </c>
      <c r="T85" s="201">
        <v>0</v>
      </c>
      <c r="U85" s="201">
        <v>59.97</v>
      </c>
      <c r="V85" s="201">
        <v>8.7899999999999991</v>
      </c>
      <c r="W85" s="201">
        <v>19.68</v>
      </c>
      <c r="X85" s="201">
        <v>59.7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84.02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114.17</v>
      </c>
      <c r="AQ85" s="201">
        <v>38.25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269.38</v>
      </c>
      <c r="L86" s="201">
        <v>9.1</v>
      </c>
      <c r="M86" s="201">
        <v>61.57</v>
      </c>
      <c r="N86" s="201">
        <v>50.09</v>
      </c>
      <c r="O86" s="201">
        <v>70.760000000000005</v>
      </c>
      <c r="P86" s="201">
        <v>26.58</v>
      </c>
      <c r="Q86" s="201">
        <v>4.63</v>
      </c>
      <c r="R86" s="201">
        <v>17.97</v>
      </c>
      <c r="S86" s="201">
        <v>11.19</v>
      </c>
      <c r="T86" s="201">
        <v>0</v>
      </c>
      <c r="U86" s="201">
        <v>59.97</v>
      </c>
      <c r="V86" s="201">
        <v>8.7899999999999991</v>
      </c>
      <c r="W86" s="201">
        <v>19.68</v>
      </c>
      <c r="X86" s="201">
        <v>59.7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84.02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118.01</v>
      </c>
      <c r="AQ86" s="201">
        <v>38.25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269.38</v>
      </c>
      <c r="L87" s="201">
        <v>9.1</v>
      </c>
      <c r="M87" s="201">
        <v>61.57</v>
      </c>
      <c r="N87" s="201">
        <v>50.09</v>
      </c>
      <c r="O87" s="201">
        <v>70.760000000000005</v>
      </c>
      <c r="P87" s="201">
        <v>26.58</v>
      </c>
      <c r="Q87" s="201">
        <v>4.63</v>
      </c>
      <c r="R87" s="201">
        <v>17.97</v>
      </c>
      <c r="S87" s="201">
        <v>11.19</v>
      </c>
      <c r="T87" s="201">
        <v>0</v>
      </c>
      <c r="U87" s="201">
        <v>59.97</v>
      </c>
      <c r="V87" s="201">
        <v>8.7899999999999991</v>
      </c>
      <c r="W87" s="201">
        <v>19.68</v>
      </c>
      <c r="X87" s="201">
        <v>53.38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84.02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118.01</v>
      </c>
      <c r="AQ87" s="201">
        <v>38.25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269.38</v>
      </c>
      <c r="L88" s="201">
        <v>9.1</v>
      </c>
      <c r="M88" s="201">
        <v>61.57</v>
      </c>
      <c r="N88" s="201">
        <v>50.09</v>
      </c>
      <c r="O88" s="201">
        <v>70.760000000000005</v>
      </c>
      <c r="P88" s="201">
        <v>26.58</v>
      </c>
      <c r="Q88" s="201">
        <v>4.63</v>
      </c>
      <c r="R88" s="201">
        <v>17.98</v>
      </c>
      <c r="S88" s="201">
        <v>11.19</v>
      </c>
      <c r="T88" s="201">
        <v>0</v>
      </c>
      <c r="U88" s="201">
        <v>59.97</v>
      </c>
      <c r="V88" s="201">
        <v>8.7899999999999991</v>
      </c>
      <c r="W88" s="201">
        <v>19.68</v>
      </c>
      <c r="X88" s="201">
        <v>53.38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84.02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118.01</v>
      </c>
      <c r="AQ88" s="201">
        <v>38.25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269.38</v>
      </c>
      <c r="L89" s="201">
        <v>9.1</v>
      </c>
      <c r="M89" s="201">
        <v>61.57</v>
      </c>
      <c r="N89" s="201">
        <v>50.09</v>
      </c>
      <c r="O89" s="201">
        <v>70.760000000000005</v>
      </c>
      <c r="P89" s="201">
        <v>26.58</v>
      </c>
      <c r="Q89" s="201">
        <v>4.63</v>
      </c>
      <c r="R89" s="201">
        <v>17.98</v>
      </c>
      <c r="S89" s="201">
        <v>11.19</v>
      </c>
      <c r="T89" s="201">
        <v>0</v>
      </c>
      <c r="U89" s="201">
        <v>59.97</v>
      </c>
      <c r="V89" s="201">
        <v>8.7899999999999991</v>
      </c>
      <c r="W89" s="201">
        <v>19.68</v>
      </c>
      <c r="X89" s="201">
        <v>53.38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84.02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118.01</v>
      </c>
      <c r="AQ89" s="201">
        <v>38.25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269.38</v>
      </c>
      <c r="L90" s="201">
        <v>9.1</v>
      </c>
      <c r="M90" s="201">
        <v>61.57</v>
      </c>
      <c r="N90" s="201">
        <v>50.09</v>
      </c>
      <c r="O90" s="201">
        <v>70.760000000000005</v>
      </c>
      <c r="P90" s="201">
        <v>26.58</v>
      </c>
      <c r="Q90" s="201">
        <v>4.63</v>
      </c>
      <c r="R90" s="201">
        <v>17.98</v>
      </c>
      <c r="S90" s="201">
        <v>11.19</v>
      </c>
      <c r="T90" s="201">
        <v>0</v>
      </c>
      <c r="U90" s="201">
        <v>59.97</v>
      </c>
      <c r="V90" s="201">
        <v>8.7899999999999991</v>
      </c>
      <c r="W90" s="201">
        <v>19.68</v>
      </c>
      <c r="X90" s="201">
        <v>53.38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84.02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118.01</v>
      </c>
      <c r="AQ90" s="201">
        <v>38.25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269.38</v>
      </c>
      <c r="L91" s="201">
        <v>9.1</v>
      </c>
      <c r="M91" s="201">
        <v>61.57</v>
      </c>
      <c r="N91" s="201">
        <v>50.09</v>
      </c>
      <c r="O91" s="201">
        <v>70.760000000000005</v>
      </c>
      <c r="P91" s="201">
        <v>26.58</v>
      </c>
      <c r="Q91" s="201">
        <v>4.63</v>
      </c>
      <c r="R91" s="201">
        <v>17.98</v>
      </c>
      <c r="S91" s="201">
        <v>11.19</v>
      </c>
      <c r="T91" s="201">
        <v>0</v>
      </c>
      <c r="U91" s="201">
        <v>59.97</v>
      </c>
      <c r="V91" s="201">
        <v>8.7899999999999991</v>
      </c>
      <c r="W91" s="201">
        <v>19.68</v>
      </c>
      <c r="X91" s="201">
        <v>53.38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84.02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118.02</v>
      </c>
      <c r="AQ91" s="201">
        <v>38.25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269.38</v>
      </c>
      <c r="L92" s="201">
        <v>9.1</v>
      </c>
      <c r="M92" s="201">
        <v>61.57</v>
      </c>
      <c r="N92" s="201">
        <v>50.09</v>
      </c>
      <c r="O92" s="201">
        <v>70.760000000000005</v>
      </c>
      <c r="P92" s="201">
        <v>26.58</v>
      </c>
      <c r="Q92" s="201">
        <v>4.63</v>
      </c>
      <c r="R92" s="201">
        <v>17.98</v>
      </c>
      <c r="S92" s="201">
        <v>11.19</v>
      </c>
      <c r="T92" s="201">
        <v>0</v>
      </c>
      <c r="U92" s="201">
        <v>59.97</v>
      </c>
      <c r="V92" s="201">
        <v>8.7899999999999991</v>
      </c>
      <c r="W92" s="201">
        <v>19.68</v>
      </c>
      <c r="X92" s="201">
        <v>53.38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84.02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118.02</v>
      </c>
      <c r="AQ92" s="201">
        <v>38.25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308.95999999999998</v>
      </c>
      <c r="L93" s="201">
        <v>9.1</v>
      </c>
      <c r="M93" s="201">
        <v>61.57</v>
      </c>
      <c r="N93" s="201">
        <v>50.09</v>
      </c>
      <c r="O93" s="201">
        <v>70.760000000000005</v>
      </c>
      <c r="P93" s="201">
        <v>26.58</v>
      </c>
      <c r="Q93" s="201">
        <v>4.63</v>
      </c>
      <c r="R93" s="201">
        <v>17.98</v>
      </c>
      <c r="S93" s="201">
        <v>11.19</v>
      </c>
      <c r="T93" s="201">
        <v>0</v>
      </c>
      <c r="U93" s="201">
        <v>59.97</v>
      </c>
      <c r="V93" s="201">
        <v>8.7899999999999991</v>
      </c>
      <c r="W93" s="201">
        <v>19.68</v>
      </c>
      <c r="X93" s="201">
        <v>53.38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84.02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118.02</v>
      </c>
      <c r="AQ93" s="201">
        <v>38.25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308.95999999999998</v>
      </c>
      <c r="L94" s="201">
        <v>9.1</v>
      </c>
      <c r="M94" s="201">
        <v>61.57</v>
      </c>
      <c r="N94" s="201">
        <v>50.09</v>
      </c>
      <c r="O94" s="201">
        <v>70.760000000000005</v>
      </c>
      <c r="P94" s="201">
        <v>26.58</v>
      </c>
      <c r="Q94" s="201">
        <v>4.63</v>
      </c>
      <c r="R94" s="201">
        <v>17.98</v>
      </c>
      <c r="S94" s="201">
        <v>11.19</v>
      </c>
      <c r="T94" s="201">
        <v>0</v>
      </c>
      <c r="U94" s="201">
        <v>59.97</v>
      </c>
      <c r="V94" s="201">
        <v>8.7899999999999991</v>
      </c>
      <c r="W94" s="201">
        <v>19.68</v>
      </c>
      <c r="X94" s="201">
        <v>53.38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84.02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118.01</v>
      </c>
      <c r="AQ94" s="201">
        <v>38.25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308.95999999999998</v>
      </c>
      <c r="L95" s="201">
        <v>9.1</v>
      </c>
      <c r="M95" s="201">
        <v>61.57</v>
      </c>
      <c r="N95" s="201">
        <v>50.09</v>
      </c>
      <c r="O95" s="201">
        <v>70.760000000000005</v>
      </c>
      <c r="P95" s="201">
        <v>26.58</v>
      </c>
      <c r="Q95" s="201">
        <v>4.63</v>
      </c>
      <c r="R95" s="201">
        <v>17.98</v>
      </c>
      <c r="S95" s="201">
        <v>11.19</v>
      </c>
      <c r="T95" s="201">
        <v>0</v>
      </c>
      <c r="U95" s="201">
        <v>59.97</v>
      </c>
      <c r="V95" s="201">
        <v>8.7899999999999991</v>
      </c>
      <c r="W95" s="201">
        <v>19.68</v>
      </c>
      <c r="X95" s="201">
        <v>51.58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84.02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118.01</v>
      </c>
      <c r="AQ95" s="201">
        <v>38.25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308.95999999999998</v>
      </c>
      <c r="L96" s="201">
        <v>9.1</v>
      </c>
      <c r="M96" s="201">
        <v>61.57</v>
      </c>
      <c r="N96" s="201">
        <v>50.09</v>
      </c>
      <c r="O96" s="201">
        <v>70.760000000000005</v>
      </c>
      <c r="P96" s="201">
        <v>26.58</v>
      </c>
      <c r="Q96" s="201">
        <v>4.63</v>
      </c>
      <c r="R96" s="201">
        <v>17.98</v>
      </c>
      <c r="S96" s="201">
        <v>11.19</v>
      </c>
      <c r="T96" s="201">
        <v>0</v>
      </c>
      <c r="U96" s="201">
        <v>59.97</v>
      </c>
      <c r="V96" s="201">
        <v>8.7899999999999991</v>
      </c>
      <c r="W96" s="201">
        <v>19.68</v>
      </c>
      <c r="X96" s="201">
        <v>53.38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84.02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118.01</v>
      </c>
      <c r="AQ96" s="201">
        <v>38.25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308.95999999999998</v>
      </c>
      <c r="L97" s="201">
        <v>9.1</v>
      </c>
      <c r="M97" s="201">
        <v>61.57</v>
      </c>
      <c r="N97" s="201">
        <v>50.09</v>
      </c>
      <c r="O97" s="201">
        <v>70.760000000000005</v>
      </c>
      <c r="P97" s="201">
        <v>26.58</v>
      </c>
      <c r="Q97" s="201">
        <v>4.63</v>
      </c>
      <c r="R97" s="201">
        <v>17.98</v>
      </c>
      <c r="S97" s="201">
        <v>11.19</v>
      </c>
      <c r="T97" s="201">
        <v>0</v>
      </c>
      <c r="U97" s="201">
        <v>59.97</v>
      </c>
      <c r="V97" s="201">
        <v>8.7899999999999991</v>
      </c>
      <c r="W97" s="201">
        <v>19.68</v>
      </c>
      <c r="X97" s="201">
        <v>53.38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84.02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118.01</v>
      </c>
      <c r="AQ97" s="201">
        <v>38.25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308.95999999999998</v>
      </c>
      <c r="L98" s="201">
        <v>9.1</v>
      </c>
      <c r="M98" s="201">
        <v>61.57</v>
      </c>
      <c r="N98" s="201">
        <v>50.09</v>
      </c>
      <c r="O98" s="201">
        <v>70.760000000000005</v>
      </c>
      <c r="P98" s="201">
        <v>26.58</v>
      </c>
      <c r="Q98" s="201">
        <v>4.63</v>
      </c>
      <c r="R98" s="201">
        <v>17.98</v>
      </c>
      <c r="S98" s="201">
        <v>11.19</v>
      </c>
      <c r="T98" s="201">
        <v>0</v>
      </c>
      <c r="U98" s="201">
        <v>59.97</v>
      </c>
      <c r="V98" s="201">
        <v>8.7899999999999991</v>
      </c>
      <c r="W98" s="201">
        <v>19.68</v>
      </c>
      <c r="X98" s="201">
        <v>53.38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84.02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118.01</v>
      </c>
      <c r="AQ98" s="201">
        <v>38.25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6.669600000000008</v>
      </c>
      <c r="L99">
        <f t="shared" si="0"/>
        <v>0.17913000000000032</v>
      </c>
      <c r="M99">
        <f t="shared" si="0"/>
        <v>1.3738799999999987</v>
      </c>
      <c r="N99">
        <f t="shared" si="0"/>
        <v>1.1459700000000015</v>
      </c>
      <c r="O99">
        <f t="shared" si="0"/>
        <v>1.6268025000000037</v>
      </c>
      <c r="P99">
        <f t="shared" si="0"/>
        <v>0.62006999999999934</v>
      </c>
      <c r="Q99">
        <f t="shared" si="0"/>
        <v>8.7932499999999997E-2</v>
      </c>
      <c r="R99">
        <f t="shared" si="0"/>
        <v>0.36960000000000015</v>
      </c>
      <c r="S99">
        <f t="shared" si="0"/>
        <v>0.2155075000000003</v>
      </c>
      <c r="T99">
        <f t="shared" si="0"/>
        <v>0</v>
      </c>
      <c r="U99">
        <f t="shared" si="0"/>
        <v>1.4392800000000001</v>
      </c>
      <c r="V99">
        <f t="shared" si="0"/>
        <v>0.1920724999999997</v>
      </c>
      <c r="W99">
        <f t="shared" si="0"/>
        <v>0.43751000000000029</v>
      </c>
      <c r="X99">
        <f t="shared" si="0"/>
        <v>1.3259075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2.0164100000000049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2.5537575000000046</v>
      </c>
      <c r="AQ99">
        <f t="shared" ref="AQ99:AT99" si="1">SUM(AQ3:AQ98)/4000</f>
        <v>0.72806000000000015</v>
      </c>
      <c r="AR99">
        <f t="shared" si="1"/>
        <v>0.46768249999999995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86</v>
      </c>
      <c r="L3" s="201">
        <v>39.56</v>
      </c>
      <c r="M3" s="201">
        <v>0</v>
      </c>
      <c r="N3" s="201">
        <v>28.96</v>
      </c>
      <c r="O3" s="201">
        <v>48.64</v>
      </c>
      <c r="P3" s="201">
        <v>66.66</v>
      </c>
      <c r="Q3" s="201">
        <v>1.93</v>
      </c>
      <c r="R3" s="201">
        <v>10.4</v>
      </c>
      <c r="S3" s="201">
        <v>3.86</v>
      </c>
      <c r="T3" s="201">
        <v>0</v>
      </c>
      <c r="U3" s="201">
        <v>319.54000000000002</v>
      </c>
      <c r="V3" s="201">
        <v>5.09</v>
      </c>
      <c r="W3" s="201">
        <v>11.38</v>
      </c>
      <c r="X3" s="201">
        <v>36.18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48.59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68.239999999999995</v>
      </c>
      <c r="AQ3" s="201">
        <v>11.59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113.11</v>
      </c>
      <c r="L4" s="201">
        <v>22.81</v>
      </c>
      <c r="M4" s="201">
        <v>0</v>
      </c>
      <c r="N4" s="201">
        <v>28.96</v>
      </c>
      <c r="O4" s="201">
        <v>48.64</v>
      </c>
      <c r="P4" s="201">
        <v>66.66</v>
      </c>
      <c r="Q4" s="201">
        <v>1.93</v>
      </c>
      <c r="R4" s="201">
        <v>10.4</v>
      </c>
      <c r="S4" s="201">
        <v>3.86</v>
      </c>
      <c r="T4" s="201">
        <v>0</v>
      </c>
      <c r="U4" s="201">
        <v>319.54000000000002</v>
      </c>
      <c r="V4" s="201">
        <v>5.09</v>
      </c>
      <c r="W4" s="201">
        <v>11.38</v>
      </c>
      <c r="X4" s="201">
        <v>36.18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48.59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68.239999999999995</v>
      </c>
      <c r="AQ4" s="201">
        <v>11.59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97.25</v>
      </c>
      <c r="L5" s="201">
        <v>22.81</v>
      </c>
      <c r="M5" s="201">
        <v>0</v>
      </c>
      <c r="N5" s="201">
        <v>28.96</v>
      </c>
      <c r="O5" s="201">
        <v>48.64</v>
      </c>
      <c r="P5" s="201">
        <v>66.66</v>
      </c>
      <c r="Q5" s="201">
        <v>1.93</v>
      </c>
      <c r="R5" s="201">
        <v>5.79</v>
      </c>
      <c r="S5" s="201">
        <v>3.86</v>
      </c>
      <c r="T5" s="201">
        <v>0</v>
      </c>
      <c r="U5" s="201">
        <v>319.54000000000002</v>
      </c>
      <c r="V5" s="201">
        <v>2.9</v>
      </c>
      <c r="W5" s="201">
        <v>11.38</v>
      </c>
      <c r="X5" s="201">
        <v>36.18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48.59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68.239999999999995</v>
      </c>
      <c r="AQ5" s="201">
        <v>11.59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86.9</v>
      </c>
      <c r="L6" s="201">
        <v>24.36</v>
      </c>
      <c r="M6" s="201">
        <v>0</v>
      </c>
      <c r="N6" s="201">
        <v>28.96</v>
      </c>
      <c r="O6" s="201">
        <v>48.64</v>
      </c>
      <c r="P6" s="201">
        <v>66.66</v>
      </c>
      <c r="Q6" s="201">
        <v>1.97</v>
      </c>
      <c r="R6" s="201">
        <v>5.79</v>
      </c>
      <c r="S6" s="201">
        <v>3.94</v>
      </c>
      <c r="T6" s="201">
        <v>0</v>
      </c>
      <c r="U6" s="201">
        <v>319.54000000000002</v>
      </c>
      <c r="V6" s="201">
        <v>2.9</v>
      </c>
      <c r="W6" s="201">
        <v>11.38</v>
      </c>
      <c r="X6" s="201">
        <v>36.18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48.59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68.239999999999995</v>
      </c>
      <c r="AQ6" s="201">
        <v>11.59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86.9</v>
      </c>
      <c r="L7" s="201">
        <v>24.36</v>
      </c>
      <c r="M7" s="201">
        <v>0</v>
      </c>
      <c r="N7" s="201">
        <v>28.96</v>
      </c>
      <c r="O7" s="201">
        <v>48.64</v>
      </c>
      <c r="P7" s="201">
        <v>66.66</v>
      </c>
      <c r="Q7" s="201">
        <v>1.93</v>
      </c>
      <c r="R7" s="201">
        <v>5.79</v>
      </c>
      <c r="S7" s="201">
        <v>3.89</v>
      </c>
      <c r="T7" s="201">
        <v>0</v>
      </c>
      <c r="U7" s="201">
        <v>319.54000000000002</v>
      </c>
      <c r="V7" s="201">
        <v>2.9</v>
      </c>
      <c r="W7" s="201">
        <v>11.38</v>
      </c>
      <c r="X7" s="201">
        <v>36.18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48.59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33.79</v>
      </c>
      <c r="AQ7" s="201">
        <v>11.59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86.9</v>
      </c>
      <c r="L8" s="201">
        <v>24.36</v>
      </c>
      <c r="M8" s="201">
        <v>0</v>
      </c>
      <c r="N8" s="201">
        <v>28.96</v>
      </c>
      <c r="O8" s="201">
        <v>48.64</v>
      </c>
      <c r="P8" s="201">
        <v>66.66</v>
      </c>
      <c r="Q8" s="201">
        <v>1.93</v>
      </c>
      <c r="R8" s="201">
        <v>5.79</v>
      </c>
      <c r="S8" s="201">
        <v>3.89</v>
      </c>
      <c r="T8" s="201">
        <v>0</v>
      </c>
      <c r="U8" s="201">
        <v>319.54000000000002</v>
      </c>
      <c r="V8" s="201">
        <v>2.9</v>
      </c>
      <c r="W8" s="201">
        <v>11.38</v>
      </c>
      <c r="X8" s="201">
        <v>36.18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48.59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33.79</v>
      </c>
      <c r="AQ8" s="201">
        <v>11.59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86.9</v>
      </c>
      <c r="L9" s="201">
        <v>24.36</v>
      </c>
      <c r="M9" s="201">
        <v>0</v>
      </c>
      <c r="N9" s="201">
        <v>28.96</v>
      </c>
      <c r="O9" s="201">
        <v>48.64</v>
      </c>
      <c r="P9" s="201">
        <v>66.66</v>
      </c>
      <c r="Q9" s="201">
        <v>1.93</v>
      </c>
      <c r="R9" s="201">
        <v>5.79</v>
      </c>
      <c r="S9" s="201">
        <v>3.89</v>
      </c>
      <c r="T9" s="201">
        <v>0</v>
      </c>
      <c r="U9" s="201">
        <v>319.54000000000002</v>
      </c>
      <c r="V9" s="201">
        <v>2.9</v>
      </c>
      <c r="W9" s="201">
        <v>11.38</v>
      </c>
      <c r="X9" s="201">
        <v>36.18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48.59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33.79</v>
      </c>
      <c r="AQ9" s="201">
        <v>11.59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86.9</v>
      </c>
      <c r="L10" s="201">
        <v>24.36</v>
      </c>
      <c r="M10" s="201">
        <v>0</v>
      </c>
      <c r="N10" s="201">
        <v>28.96</v>
      </c>
      <c r="O10" s="201">
        <v>48.64</v>
      </c>
      <c r="P10" s="201">
        <v>66.66</v>
      </c>
      <c r="Q10" s="201">
        <v>1.93</v>
      </c>
      <c r="R10" s="201">
        <v>5.79</v>
      </c>
      <c r="S10" s="201">
        <v>3.89</v>
      </c>
      <c r="T10" s="201">
        <v>0</v>
      </c>
      <c r="U10" s="201">
        <v>319.54000000000002</v>
      </c>
      <c r="V10" s="201">
        <v>2.9</v>
      </c>
      <c r="W10" s="201">
        <v>11.38</v>
      </c>
      <c r="X10" s="201">
        <v>36.18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48.59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33.79</v>
      </c>
      <c r="AQ10" s="201">
        <v>11.59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86.9</v>
      </c>
      <c r="L11" s="201">
        <v>24.36</v>
      </c>
      <c r="M11" s="201">
        <v>0</v>
      </c>
      <c r="N11" s="201">
        <v>28.96</v>
      </c>
      <c r="O11" s="201">
        <v>48.64</v>
      </c>
      <c r="P11" s="201">
        <v>66.66</v>
      </c>
      <c r="Q11" s="201">
        <v>1.93</v>
      </c>
      <c r="R11" s="201">
        <v>5.79</v>
      </c>
      <c r="S11" s="201">
        <v>3.89</v>
      </c>
      <c r="T11" s="201">
        <v>0</v>
      </c>
      <c r="U11" s="201">
        <v>319.54000000000002</v>
      </c>
      <c r="V11" s="201">
        <v>2.9</v>
      </c>
      <c r="W11" s="201">
        <v>11.38</v>
      </c>
      <c r="X11" s="201">
        <v>36.18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48.59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33.79</v>
      </c>
      <c r="AQ11" s="201">
        <v>11.59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86.9</v>
      </c>
      <c r="L12" s="201">
        <v>24.36</v>
      </c>
      <c r="M12" s="201">
        <v>0</v>
      </c>
      <c r="N12" s="201">
        <v>28.96</v>
      </c>
      <c r="O12" s="201">
        <v>48.64</v>
      </c>
      <c r="P12" s="201">
        <v>66.66</v>
      </c>
      <c r="Q12" s="201">
        <v>1.93</v>
      </c>
      <c r="R12" s="201">
        <v>5.79</v>
      </c>
      <c r="S12" s="201">
        <v>3.89</v>
      </c>
      <c r="T12" s="201">
        <v>0</v>
      </c>
      <c r="U12" s="201">
        <v>319.54000000000002</v>
      </c>
      <c r="V12" s="201">
        <v>2.9</v>
      </c>
      <c r="W12" s="201">
        <v>11.38</v>
      </c>
      <c r="X12" s="201">
        <v>36.18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48.59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33.79</v>
      </c>
      <c r="AQ12" s="201">
        <v>11.59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86.9</v>
      </c>
      <c r="L13" s="201">
        <v>24.36</v>
      </c>
      <c r="M13" s="201">
        <v>0</v>
      </c>
      <c r="N13" s="201">
        <v>28.96</v>
      </c>
      <c r="O13" s="201">
        <v>48.64</v>
      </c>
      <c r="P13" s="201">
        <v>66.66</v>
      </c>
      <c r="Q13" s="201">
        <v>1.93</v>
      </c>
      <c r="R13" s="201">
        <v>5.79</v>
      </c>
      <c r="S13" s="201">
        <v>3.89</v>
      </c>
      <c r="T13" s="201">
        <v>0</v>
      </c>
      <c r="U13" s="201">
        <v>319.54000000000002</v>
      </c>
      <c r="V13" s="201">
        <v>2.9</v>
      </c>
      <c r="W13" s="201">
        <v>11.38</v>
      </c>
      <c r="X13" s="201">
        <v>36.18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48.59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33.79</v>
      </c>
      <c r="AQ13" s="201">
        <v>11.59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86.9</v>
      </c>
      <c r="L14" s="201">
        <v>24.36</v>
      </c>
      <c r="M14" s="201">
        <v>0</v>
      </c>
      <c r="N14" s="201">
        <v>28.96</v>
      </c>
      <c r="O14" s="201">
        <v>48.64</v>
      </c>
      <c r="P14" s="201">
        <v>66.66</v>
      </c>
      <c r="Q14" s="201">
        <v>1.93</v>
      </c>
      <c r="R14" s="201">
        <v>5.79</v>
      </c>
      <c r="S14" s="201">
        <v>3.89</v>
      </c>
      <c r="T14" s="201">
        <v>0</v>
      </c>
      <c r="U14" s="201">
        <v>319.54000000000002</v>
      </c>
      <c r="V14" s="201">
        <v>2.9</v>
      </c>
      <c r="W14" s="201">
        <v>11.38</v>
      </c>
      <c r="X14" s="201">
        <v>36.18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48.59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33.79</v>
      </c>
      <c r="AQ14" s="201">
        <v>11.59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86.9</v>
      </c>
      <c r="L15" s="201">
        <v>24.36</v>
      </c>
      <c r="M15" s="201">
        <v>0</v>
      </c>
      <c r="N15" s="201">
        <v>28.96</v>
      </c>
      <c r="O15" s="201">
        <v>48.64</v>
      </c>
      <c r="P15" s="201">
        <v>66.66</v>
      </c>
      <c r="Q15" s="201">
        <v>1.93</v>
      </c>
      <c r="R15" s="201">
        <v>5.79</v>
      </c>
      <c r="S15" s="201">
        <v>3.89</v>
      </c>
      <c r="T15" s="201">
        <v>0</v>
      </c>
      <c r="U15" s="201">
        <v>319.54000000000002</v>
      </c>
      <c r="V15" s="201">
        <v>2.9</v>
      </c>
      <c r="W15" s="201">
        <v>11.38</v>
      </c>
      <c r="X15" s="201">
        <v>36.18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48.59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33.79</v>
      </c>
      <c r="AQ15" s="201">
        <v>11.59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86.9</v>
      </c>
      <c r="L16" s="201">
        <v>24.36</v>
      </c>
      <c r="M16" s="201">
        <v>0</v>
      </c>
      <c r="N16" s="201">
        <v>28.96</v>
      </c>
      <c r="O16" s="201">
        <v>48.64</v>
      </c>
      <c r="P16" s="201">
        <v>66.66</v>
      </c>
      <c r="Q16" s="201">
        <v>1.93</v>
      </c>
      <c r="R16" s="201">
        <v>5.79</v>
      </c>
      <c r="S16" s="201">
        <v>3.89</v>
      </c>
      <c r="T16" s="201">
        <v>0</v>
      </c>
      <c r="U16" s="201">
        <v>319.54000000000002</v>
      </c>
      <c r="V16" s="201">
        <v>2.9</v>
      </c>
      <c r="W16" s="201">
        <v>11.38</v>
      </c>
      <c r="X16" s="201">
        <v>36.18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48.59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33.79</v>
      </c>
      <c r="AQ16" s="201">
        <v>11.59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86.9</v>
      </c>
      <c r="L17" s="201">
        <v>24.36</v>
      </c>
      <c r="M17" s="201">
        <v>0</v>
      </c>
      <c r="N17" s="201">
        <v>28.96</v>
      </c>
      <c r="O17" s="201">
        <v>48.64</v>
      </c>
      <c r="P17" s="201">
        <v>66.66</v>
      </c>
      <c r="Q17" s="201">
        <v>1.93</v>
      </c>
      <c r="R17" s="201">
        <v>5.79</v>
      </c>
      <c r="S17" s="201">
        <v>3.89</v>
      </c>
      <c r="T17" s="201">
        <v>0</v>
      </c>
      <c r="U17" s="201">
        <v>319.54000000000002</v>
      </c>
      <c r="V17" s="201">
        <v>2.9</v>
      </c>
      <c r="W17" s="201">
        <v>11.38</v>
      </c>
      <c r="X17" s="201">
        <v>36.18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48.59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33.79</v>
      </c>
      <c r="AQ17" s="201">
        <v>11.59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86.9</v>
      </c>
      <c r="L18" s="201">
        <v>24.36</v>
      </c>
      <c r="M18" s="201">
        <v>0</v>
      </c>
      <c r="N18" s="201">
        <v>28.96</v>
      </c>
      <c r="O18" s="201">
        <v>48.64</v>
      </c>
      <c r="P18" s="201">
        <v>66.66</v>
      </c>
      <c r="Q18" s="201">
        <v>1.93</v>
      </c>
      <c r="R18" s="201">
        <v>5.79</v>
      </c>
      <c r="S18" s="201">
        <v>3.89</v>
      </c>
      <c r="T18" s="201">
        <v>0</v>
      </c>
      <c r="U18" s="201">
        <v>319.54000000000002</v>
      </c>
      <c r="V18" s="201">
        <v>2.9</v>
      </c>
      <c r="W18" s="201">
        <v>11.38</v>
      </c>
      <c r="X18" s="201">
        <v>36.18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48.59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33.79</v>
      </c>
      <c r="AQ18" s="201">
        <v>11.59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86.9</v>
      </c>
      <c r="L19" s="201">
        <v>24.36</v>
      </c>
      <c r="M19" s="201">
        <v>0</v>
      </c>
      <c r="N19" s="201">
        <v>28.96</v>
      </c>
      <c r="O19" s="201">
        <v>48.64</v>
      </c>
      <c r="P19" s="201">
        <v>66.66</v>
      </c>
      <c r="Q19" s="201">
        <v>1.93</v>
      </c>
      <c r="R19" s="201">
        <v>5.79</v>
      </c>
      <c r="S19" s="201">
        <v>3.89</v>
      </c>
      <c r="T19" s="201">
        <v>0</v>
      </c>
      <c r="U19" s="201">
        <v>319.54000000000002</v>
      </c>
      <c r="V19" s="201">
        <v>2.9</v>
      </c>
      <c r="W19" s="201">
        <v>11.38</v>
      </c>
      <c r="X19" s="201">
        <v>36.18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48.59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33.79</v>
      </c>
      <c r="AQ19" s="201">
        <v>11.59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86.9</v>
      </c>
      <c r="L20" s="201">
        <v>24.36</v>
      </c>
      <c r="M20" s="201">
        <v>0</v>
      </c>
      <c r="N20" s="201">
        <v>28.96</v>
      </c>
      <c r="O20" s="201">
        <v>48.64</v>
      </c>
      <c r="P20" s="201">
        <v>66.66</v>
      </c>
      <c r="Q20" s="201">
        <v>1.93</v>
      </c>
      <c r="R20" s="201">
        <v>5.79</v>
      </c>
      <c r="S20" s="201">
        <v>3.89</v>
      </c>
      <c r="T20" s="201">
        <v>0</v>
      </c>
      <c r="U20" s="201">
        <v>319.54000000000002</v>
      </c>
      <c r="V20" s="201">
        <v>2.9</v>
      </c>
      <c r="W20" s="201">
        <v>11.38</v>
      </c>
      <c r="X20" s="201">
        <v>36.18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48.59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33.79</v>
      </c>
      <c r="AQ20" s="201">
        <v>11.59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86.9</v>
      </c>
      <c r="L21" s="201">
        <v>24.36</v>
      </c>
      <c r="M21" s="201">
        <v>0</v>
      </c>
      <c r="N21" s="201">
        <v>28.96</v>
      </c>
      <c r="O21" s="201">
        <v>48.64</v>
      </c>
      <c r="P21" s="201">
        <v>66.66</v>
      </c>
      <c r="Q21" s="201">
        <v>1.93</v>
      </c>
      <c r="R21" s="201">
        <v>5.79</v>
      </c>
      <c r="S21" s="201">
        <v>3.89</v>
      </c>
      <c r="T21" s="201">
        <v>0</v>
      </c>
      <c r="U21" s="201">
        <v>319.54000000000002</v>
      </c>
      <c r="V21" s="201">
        <v>2.9</v>
      </c>
      <c r="W21" s="201">
        <v>11.38</v>
      </c>
      <c r="X21" s="201">
        <v>36.18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48.59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33.79</v>
      </c>
      <c r="AQ21" s="201">
        <v>11.59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86.9</v>
      </c>
      <c r="L22" s="201">
        <v>24.36</v>
      </c>
      <c r="M22" s="201">
        <v>0</v>
      </c>
      <c r="N22" s="201">
        <v>28.96</v>
      </c>
      <c r="O22" s="201">
        <v>48.64</v>
      </c>
      <c r="P22" s="201">
        <v>66.66</v>
      </c>
      <c r="Q22" s="201">
        <v>1.93</v>
      </c>
      <c r="R22" s="201">
        <v>5.79</v>
      </c>
      <c r="S22" s="201">
        <v>3.89</v>
      </c>
      <c r="T22" s="201">
        <v>0</v>
      </c>
      <c r="U22" s="201">
        <v>319.54000000000002</v>
      </c>
      <c r="V22" s="201">
        <v>2.9</v>
      </c>
      <c r="W22" s="201">
        <v>11.38</v>
      </c>
      <c r="X22" s="201">
        <v>36.18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48.59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33.79</v>
      </c>
      <c r="AQ22" s="201">
        <v>11.59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86.9</v>
      </c>
      <c r="L23" s="201">
        <v>24.36</v>
      </c>
      <c r="M23" s="201">
        <v>0</v>
      </c>
      <c r="N23" s="201">
        <v>28.96</v>
      </c>
      <c r="O23" s="201">
        <v>48.64</v>
      </c>
      <c r="P23" s="201">
        <v>66.66</v>
      </c>
      <c r="Q23" s="201">
        <v>1.93</v>
      </c>
      <c r="R23" s="201">
        <v>5.79</v>
      </c>
      <c r="S23" s="201">
        <v>3.89</v>
      </c>
      <c r="T23" s="201">
        <v>0</v>
      </c>
      <c r="U23" s="201">
        <v>319.54000000000002</v>
      </c>
      <c r="V23" s="201">
        <v>2.9</v>
      </c>
      <c r="W23" s="201">
        <v>11.38</v>
      </c>
      <c r="X23" s="201">
        <v>36.18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48.59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33.79</v>
      </c>
      <c r="AQ23" s="201">
        <v>11.59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86.9</v>
      </c>
      <c r="L24" s="201">
        <v>22.81</v>
      </c>
      <c r="M24" s="201">
        <v>0</v>
      </c>
      <c r="N24" s="201">
        <v>28.96</v>
      </c>
      <c r="O24" s="201">
        <v>48.64</v>
      </c>
      <c r="P24" s="201">
        <v>66.66</v>
      </c>
      <c r="Q24" s="201">
        <v>1.93</v>
      </c>
      <c r="R24" s="201">
        <v>5.79</v>
      </c>
      <c r="S24" s="201">
        <v>3.86</v>
      </c>
      <c r="T24" s="201">
        <v>0</v>
      </c>
      <c r="U24" s="201">
        <v>319.54000000000002</v>
      </c>
      <c r="V24" s="201">
        <v>2.9</v>
      </c>
      <c r="W24" s="201">
        <v>11.38</v>
      </c>
      <c r="X24" s="201">
        <v>36.18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48.59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33.79</v>
      </c>
      <c r="AQ24" s="201">
        <v>11.59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86.9</v>
      </c>
      <c r="L25" s="201">
        <v>22.81</v>
      </c>
      <c r="M25" s="201">
        <v>0</v>
      </c>
      <c r="N25" s="201">
        <v>28.96</v>
      </c>
      <c r="O25" s="201">
        <v>48.64</v>
      </c>
      <c r="P25" s="201">
        <v>66.66</v>
      </c>
      <c r="Q25" s="201">
        <v>1.93</v>
      </c>
      <c r="R25" s="201">
        <v>5.79</v>
      </c>
      <c r="S25" s="201">
        <v>3.86</v>
      </c>
      <c r="T25" s="201">
        <v>0</v>
      </c>
      <c r="U25" s="201">
        <v>319.54000000000002</v>
      </c>
      <c r="V25" s="201">
        <v>2.9</v>
      </c>
      <c r="W25" s="201">
        <v>11.38</v>
      </c>
      <c r="X25" s="201">
        <v>36.18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48.59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33.79</v>
      </c>
      <c r="AQ25" s="201">
        <v>11.59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86.9</v>
      </c>
      <c r="L26" s="201">
        <v>22.81</v>
      </c>
      <c r="M26" s="201">
        <v>0</v>
      </c>
      <c r="N26" s="201">
        <v>28.96</v>
      </c>
      <c r="O26" s="201">
        <v>48.64</v>
      </c>
      <c r="P26" s="201">
        <v>66.66</v>
      </c>
      <c r="Q26" s="201">
        <v>1.93</v>
      </c>
      <c r="R26" s="201">
        <v>5.79</v>
      </c>
      <c r="S26" s="201">
        <v>3.86</v>
      </c>
      <c r="T26" s="201">
        <v>0</v>
      </c>
      <c r="U26" s="201">
        <v>319.54000000000002</v>
      </c>
      <c r="V26" s="201">
        <v>2.9</v>
      </c>
      <c r="W26" s="201">
        <v>11.38</v>
      </c>
      <c r="X26" s="201">
        <v>36.18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48.59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33.79</v>
      </c>
      <c r="AQ26" s="201">
        <v>11.59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86.9</v>
      </c>
      <c r="L27" s="201">
        <v>22.81</v>
      </c>
      <c r="M27" s="201">
        <v>0</v>
      </c>
      <c r="N27" s="201">
        <v>28.96</v>
      </c>
      <c r="O27" s="201">
        <v>48.64</v>
      </c>
      <c r="P27" s="201">
        <v>66.66</v>
      </c>
      <c r="Q27" s="201">
        <v>1.93</v>
      </c>
      <c r="R27" s="201">
        <v>5.79</v>
      </c>
      <c r="S27" s="201">
        <v>3.86</v>
      </c>
      <c r="T27" s="201">
        <v>0</v>
      </c>
      <c r="U27" s="201">
        <v>319.54000000000002</v>
      </c>
      <c r="V27" s="201">
        <v>2.9</v>
      </c>
      <c r="W27" s="201">
        <v>11.38</v>
      </c>
      <c r="X27" s="201">
        <v>36.18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47.01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68.239999999999995</v>
      </c>
      <c r="AQ27" s="201">
        <v>11.59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86.9</v>
      </c>
      <c r="L28" s="201">
        <v>22.81</v>
      </c>
      <c r="M28" s="201">
        <v>0</v>
      </c>
      <c r="N28" s="201">
        <v>28.96</v>
      </c>
      <c r="O28" s="201">
        <v>48.64</v>
      </c>
      <c r="P28" s="201">
        <v>66.66</v>
      </c>
      <c r="Q28" s="201">
        <v>1.93</v>
      </c>
      <c r="R28" s="201">
        <v>10.4</v>
      </c>
      <c r="S28" s="201">
        <v>3.86</v>
      </c>
      <c r="T28" s="201">
        <v>0</v>
      </c>
      <c r="U28" s="201">
        <v>319.54000000000002</v>
      </c>
      <c r="V28" s="201">
        <v>5.09</v>
      </c>
      <c r="W28" s="201">
        <v>11.38</v>
      </c>
      <c r="X28" s="201">
        <v>36.18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47.01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66.3</v>
      </c>
      <c r="AQ28" s="201">
        <v>11.59</v>
      </c>
      <c r="AR28" s="201">
        <v>1.77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86.9</v>
      </c>
      <c r="L29" s="201">
        <v>22.81</v>
      </c>
      <c r="M29" s="201">
        <v>0</v>
      </c>
      <c r="N29" s="201">
        <v>28.96</v>
      </c>
      <c r="O29" s="201">
        <v>48.64</v>
      </c>
      <c r="P29" s="201">
        <v>66.66</v>
      </c>
      <c r="Q29" s="201">
        <v>1.93</v>
      </c>
      <c r="R29" s="201">
        <v>10.4</v>
      </c>
      <c r="S29" s="201">
        <v>6.47</v>
      </c>
      <c r="T29" s="201">
        <v>0</v>
      </c>
      <c r="U29" s="201">
        <v>319.54000000000002</v>
      </c>
      <c r="V29" s="201">
        <v>5.09</v>
      </c>
      <c r="W29" s="201">
        <v>11.38</v>
      </c>
      <c r="X29" s="201">
        <v>36.18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47.01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68.239999999999995</v>
      </c>
      <c r="AQ29" s="201">
        <v>22.12</v>
      </c>
      <c r="AR29" s="201">
        <v>6.32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86.9</v>
      </c>
      <c r="L30" s="201">
        <v>22.81</v>
      </c>
      <c r="M30" s="201">
        <v>0</v>
      </c>
      <c r="N30" s="201">
        <v>28.96</v>
      </c>
      <c r="O30" s="201">
        <v>48.64</v>
      </c>
      <c r="P30" s="201">
        <v>66.66</v>
      </c>
      <c r="Q30" s="201">
        <v>1.93</v>
      </c>
      <c r="R30" s="201">
        <v>10.4</v>
      </c>
      <c r="S30" s="201">
        <v>6.47</v>
      </c>
      <c r="T30" s="201">
        <v>0</v>
      </c>
      <c r="U30" s="201">
        <v>319.54000000000002</v>
      </c>
      <c r="V30" s="201">
        <v>5.09</v>
      </c>
      <c r="W30" s="201">
        <v>11.38</v>
      </c>
      <c r="X30" s="201">
        <v>36.18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47.01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68.239999999999995</v>
      </c>
      <c r="AQ30" s="201">
        <v>22.12</v>
      </c>
      <c r="AR30" s="201">
        <v>15.24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86.9</v>
      </c>
      <c r="L31" s="201">
        <v>22.81</v>
      </c>
      <c r="M31" s="201">
        <v>0</v>
      </c>
      <c r="N31" s="201">
        <v>28.96</v>
      </c>
      <c r="O31" s="201">
        <v>48.64</v>
      </c>
      <c r="P31" s="201">
        <v>66.66</v>
      </c>
      <c r="Q31" s="201">
        <v>1.93</v>
      </c>
      <c r="R31" s="201">
        <v>10.4</v>
      </c>
      <c r="S31" s="201">
        <v>6.47</v>
      </c>
      <c r="T31" s="201">
        <v>0</v>
      </c>
      <c r="U31" s="201">
        <v>319.54000000000002</v>
      </c>
      <c r="V31" s="201">
        <v>5.09</v>
      </c>
      <c r="W31" s="201">
        <v>11.38</v>
      </c>
      <c r="X31" s="201">
        <v>36.18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47.01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68.239999999999995</v>
      </c>
      <c r="AQ31" s="201">
        <v>22.12</v>
      </c>
      <c r="AR31" s="201">
        <v>17.75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86.89</v>
      </c>
      <c r="L32" s="201">
        <v>22.81</v>
      </c>
      <c r="M32" s="201">
        <v>0</v>
      </c>
      <c r="N32" s="201">
        <v>28.96</v>
      </c>
      <c r="O32" s="201">
        <v>48.64</v>
      </c>
      <c r="P32" s="201">
        <v>66.66</v>
      </c>
      <c r="Q32" s="201">
        <v>1.93</v>
      </c>
      <c r="R32" s="201">
        <v>10.4</v>
      </c>
      <c r="S32" s="201">
        <v>6.47</v>
      </c>
      <c r="T32" s="201">
        <v>0</v>
      </c>
      <c r="U32" s="201">
        <v>319.54000000000002</v>
      </c>
      <c r="V32" s="201">
        <v>5.09</v>
      </c>
      <c r="W32" s="201">
        <v>11.38</v>
      </c>
      <c r="X32" s="201">
        <v>36.18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47.01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68.239999999999995</v>
      </c>
      <c r="AQ32" s="201">
        <v>22.12</v>
      </c>
      <c r="AR32" s="201">
        <v>17.75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86.89</v>
      </c>
      <c r="L33" s="201">
        <v>22.81</v>
      </c>
      <c r="M33" s="201">
        <v>0</v>
      </c>
      <c r="N33" s="201">
        <v>28.96</v>
      </c>
      <c r="O33" s="201">
        <v>48.64</v>
      </c>
      <c r="P33" s="201">
        <v>66.66</v>
      </c>
      <c r="Q33" s="201">
        <v>1.93</v>
      </c>
      <c r="R33" s="201">
        <v>10.4</v>
      </c>
      <c r="S33" s="201">
        <v>3.86</v>
      </c>
      <c r="T33" s="201">
        <v>0</v>
      </c>
      <c r="U33" s="201">
        <v>319.54000000000002</v>
      </c>
      <c r="V33" s="201">
        <v>5.09</v>
      </c>
      <c r="W33" s="201">
        <v>11.38</v>
      </c>
      <c r="X33" s="201">
        <v>36.18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47.01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68.239999999999995</v>
      </c>
      <c r="AQ33" s="201">
        <v>11.59</v>
      </c>
      <c r="AR33" s="201">
        <v>19.75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86.9</v>
      </c>
      <c r="L34" s="201">
        <v>22.81</v>
      </c>
      <c r="M34" s="201">
        <v>0</v>
      </c>
      <c r="N34" s="201">
        <v>28.96</v>
      </c>
      <c r="O34" s="201">
        <v>48.64</v>
      </c>
      <c r="P34" s="201">
        <v>66.66</v>
      </c>
      <c r="Q34" s="201">
        <v>1.93</v>
      </c>
      <c r="R34" s="201">
        <v>5.79</v>
      </c>
      <c r="S34" s="201">
        <v>3.86</v>
      </c>
      <c r="T34" s="201">
        <v>0</v>
      </c>
      <c r="U34" s="201">
        <v>319.54000000000002</v>
      </c>
      <c r="V34" s="201">
        <v>2.9</v>
      </c>
      <c r="W34" s="201">
        <v>11.38</v>
      </c>
      <c r="X34" s="201">
        <v>36.18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47.01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68.239999999999995</v>
      </c>
      <c r="AQ34" s="201">
        <v>11.59</v>
      </c>
      <c r="AR34" s="201">
        <v>19.75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86.9</v>
      </c>
      <c r="L35" s="201">
        <v>22.81</v>
      </c>
      <c r="M35" s="201">
        <v>0</v>
      </c>
      <c r="N35" s="201">
        <v>28.96</v>
      </c>
      <c r="O35" s="201">
        <v>48.64</v>
      </c>
      <c r="P35" s="201">
        <v>66.66</v>
      </c>
      <c r="Q35" s="201">
        <v>1.93</v>
      </c>
      <c r="R35" s="201">
        <v>5.79</v>
      </c>
      <c r="S35" s="201">
        <v>3.86</v>
      </c>
      <c r="T35" s="201">
        <v>0</v>
      </c>
      <c r="U35" s="201">
        <v>319.54000000000002</v>
      </c>
      <c r="V35" s="201">
        <v>2.9</v>
      </c>
      <c r="W35" s="201">
        <v>11.38</v>
      </c>
      <c r="X35" s="201">
        <v>36.18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47.01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33.79</v>
      </c>
      <c r="AQ35" s="201">
        <v>11.59</v>
      </c>
      <c r="AR35" s="201">
        <v>19.75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86.9</v>
      </c>
      <c r="L36" s="201">
        <v>22.81</v>
      </c>
      <c r="M36" s="201">
        <v>0</v>
      </c>
      <c r="N36" s="201">
        <v>28.96</v>
      </c>
      <c r="O36" s="201">
        <v>48.64</v>
      </c>
      <c r="P36" s="201">
        <v>66.66</v>
      </c>
      <c r="Q36" s="201">
        <v>1.93</v>
      </c>
      <c r="R36" s="201">
        <v>5.79</v>
      </c>
      <c r="S36" s="201">
        <v>3.86</v>
      </c>
      <c r="T36" s="201">
        <v>0</v>
      </c>
      <c r="U36" s="201">
        <v>319.54000000000002</v>
      </c>
      <c r="V36" s="201">
        <v>2.9</v>
      </c>
      <c r="W36" s="201">
        <v>11.38</v>
      </c>
      <c r="X36" s="201">
        <v>36.18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47.01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33.79</v>
      </c>
      <c r="AQ36" s="201">
        <v>11.59</v>
      </c>
      <c r="AR36" s="201">
        <v>19.75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86.89</v>
      </c>
      <c r="L37" s="201">
        <v>22.81</v>
      </c>
      <c r="M37" s="201">
        <v>0</v>
      </c>
      <c r="N37" s="201">
        <v>28.96</v>
      </c>
      <c r="O37" s="201">
        <v>48.64</v>
      </c>
      <c r="P37" s="201">
        <v>66.66</v>
      </c>
      <c r="Q37" s="201">
        <v>1.93</v>
      </c>
      <c r="R37" s="201">
        <v>5.79</v>
      </c>
      <c r="S37" s="201">
        <v>3.86</v>
      </c>
      <c r="T37" s="201">
        <v>0</v>
      </c>
      <c r="U37" s="201">
        <v>319.54000000000002</v>
      </c>
      <c r="V37" s="201">
        <v>2.9</v>
      </c>
      <c r="W37" s="201">
        <v>11.38</v>
      </c>
      <c r="X37" s="201">
        <v>36.18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47.01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33.79</v>
      </c>
      <c r="AQ37" s="201">
        <v>11.59</v>
      </c>
      <c r="AR37" s="201">
        <v>19.75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86.89</v>
      </c>
      <c r="L38" s="201">
        <v>22.81</v>
      </c>
      <c r="M38" s="201">
        <v>0</v>
      </c>
      <c r="N38" s="201">
        <v>28.96</v>
      </c>
      <c r="O38" s="201">
        <v>48.64</v>
      </c>
      <c r="P38" s="201">
        <v>66.66</v>
      </c>
      <c r="Q38" s="201">
        <v>1.93</v>
      </c>
      <c r="R38" s="201">
        <v>5.79</v>
      </c>
      <c r="S38" s="201">
        <v>3.86</v>
      </c>
      <c r="T38" s="201">
        <v>0</v>
      </c>
      <c r="U38" s="201">
        <v>319.54000000000002</v>
      </c>
      <c r="V38" s="201">
        <v>2.9</v>
      </c>
      <c r="W38" s="201">
        <v>11.38</v>
      </c>
      <c r="X38" s="201">
        <v>36.18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47.01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33.79</v>
      </c>
      <c r="AQ38" s="201">
        <v>11.59</v>
      </c>
      <c r="AR38" s="201">
        <v>19.75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86.89</v>
      </c>
      <c r="L39" s="201">
        <v>22.81</v>
      </c>
      <c r="M39" s="201">
        <v>0</v>
      </c>
      <c r="N39" s="201">
        <v>28.96</v>
      </c>
      <c r="O39" s="201">
        <v>48.64</v>
      </c>
      <c r="P39" s="201">
        <v>66.66</v>
      </c>
      <c r="Q39" s="201">
        <v>1.93</v>
      </c>
      <c r="R39" s="201">
        <v>5.79</v>
      </c>
      <c r="S39" s="201">
        <v>3.86</v>
      </c>
      <c r="T39" s="201">
        <v>0</v>
      </c>
      <c r="U39" s="201">
        <v>319.54000000000002</v>
      </c>
      <c r="V39" s="201">
        <v>2.9</v>
      </c>
      <c r="W39" s="201">
        <v>11.38</v>
      </c>
      <c r="X39" s="201">
        <v>36.18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47.01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33.79</v>
      </c>
      <c r="AQ39" s="201">
        <v>11.59</v>
      </c>
      <c r="AR39" s="201">
        <v>19.75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86.89</v>
      </c>
      <c r="L40" s="201">
        <v>22.21</v>
      </c>
      <c r="M40" s="201">
        <v>0</v>
      </c>
      <c r="N40" s="201">
        <v>28.96</v>
      </c>
      <c r="O40" s="201">
        <v>48.64</v>
      </c>
      <c r="P40" s="201">
        <v>66.66</v>
      </c>
      <c r="Q40" s="201">
        <v>1.93</v>
      </c>
      <c r="R40" s="201">
        <v>5.79</v>
      </c>
      <c r="S40" s="201">
        <v>3.86</v>
      </c>
      <c r="T40" s="201">
        <v>0</v>
      </c>
      <c r="U40" s="201">
        <v>319.54000000000002</v>
      </c>
      <c r="V40" s="201">
        <v>2.9</v>
      </c>
      <c r="W40" s="201">
        <v>11.38</v>
      </c>
      <c r="X40" s="201">
        <v>36.18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47.01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33.79</v>
      </c>
      <c r="AQ40" s="201">
        <v>11.59</v>
      </c>
      <c r="AR40" s="201">
        <v>23.75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86.9</v>
      </c>
      <c r="L41" s="201">
        <v>22.21</v>
      </c>
      <c r="M41" s="201">
        <v>0</v>
      </c>
      <c r="N41" s="201">
        <v>28.96</v>
      </c>
      <c r="O41" s="201">
        <v>48.64</v>
      </c>
      <c r="P41" s="201">
        <v>66.66</v>
      </c>
      <c r="Q41" s="201">
        <v>1.93</v>
      </c>
      <c r="R41" s="201">
        <v>5.79</v>
      </c>
      <c r="S41" s="201">
        <v>3.86</v>
      </c>
      <c r="T41" s="201">
        <v>0</v>
      </c>
      <c r="U41" s="201">
        <v>319.54000000000002</v>
      </c>
      <c r="V41" s="201">
        <v>2.9</v>
      </c>
      <c r="W41" s="201">
        <v>11.38</v>
      </c>
      <c r="X41" s="201">
        <v>36.18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48.59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33.79</v>
      </c>
      <c r="AQ41" s="201">
        <v>11.59</v>
      </c>
      <c r="AR41" s="201">
        <v>23.75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86.9</v>
      </c>
      <c r="L42" s="201">
        <v>22.21</v>
      </c>
      <c r="M42" s="201">
        <v>0</v>
      </c>
      <c r="N42" s="201">
        <v>28.96</v>
      </c>
      <c r="O42" s="201">
        <v>48.64</v>
      </c>
      <c r="P42" s="201">
        <v>66.66</v>
      </c>
      <c r="Q42" s="201">
        <v>1.93</v>
      </c>
      <c r="R42" s="201">
        <v>5.79</v>
      </c>
      <c r="S42" s="201">
        <v>3.86</v>
      </c>
      <c r="T42" s="201">
        <v>0</v>
      </c>
      <c r="U42" s="201">
        <v>319.54000000000002</v>
      </c>
      <c r="V42" s="201">
        <v>2.9</v>
      </c>
      <c r="W42" s="201">
        <v>11.38</v>
      </c>
      <c r="X42" s="201">
        <v>36.18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48.59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33.79</v>
      </c>
      <c r="AQ42" s="201">
        <v>11.59</v>
      </c>
      <c r="AR42" s="201">
        <v>23.75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86.9</v>
      </c>
      <c r="L43" s="201">
        <v>22.21</v>
      </c>
      <c r="M43" s="201">
        <v>0</v>
      </c>
      <c r="N43" s="201">
        <v>28.96</v>
      </c>
      <c r="O43" s="201">
        <v>48.64</v>
      </c>
      <c r="P43" s="201">
        <v>66.66</v>
      </c>
      <c r="Q43" s="201">
        <v>1.9</v>
      </c>
      <c r="R43" s="201">
        <v>5.79</v>
      </c>
      <c r="S43" s="201">
        <v>4.4000000000000004</v>
      </c>
      <c r="T43" s="201">
        <v>0</v>
      </c>
      <c r="U43" s="201">
        <v>319.54000000000002</v>
      </c>
      <c r="V43" s="201">
        <v>2.9</v>
      </c>
      <c r="W43" s="201">
        <v>11.38</v>
      </c>
      <c r="X43" s="201">
        <v>36.18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48.59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33.79</v>
      </c>
      <c r="AQ43" s="201">
        <v>11.59</v>
      </c>
      <c r="AR43" s="201">
        <v>23.75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86.9</v>
      </c>
      <c r="L44" s="201">
        <v>22.21</v>
      </c>
      <c r="M44" s="201">
        <v>0</v>
      </c>
      <c r="N44" s="201">
        <v>28.96</v>
      </c>
      <c r="O44" s="201">
        <v>48.64</v>
      </c>
      <c r="P44" s="201">
        <v>66.66</v>
      </c>
      <c r="Q44" s="201">
        <v>1.9</v>
      </c>
      <c r="R44" s="201">
        <v>5.79</v>
      </c>
      <c r="S44" s="201">
        <v>3.86</v>
      </c>
      <c r="T44" s="201">
        <v>0</v>
      </c>
      <c r="U44" s="201">
        <v>319.54000000000002</v>
      </c>
      <c r="V44" s="201">
        <v>2.9</v>
      </c>
      <c r="W44" s="201">
        <v>11.38</v>
      </c>
      <c r="X44" s="201">
        <v>36.18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48.59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33.79</v>
      </c>
      <c r="AQ44" s="201">
        <v>11.59</v>
      </c>
      <c r="AR44" s="201">
        <v>23.75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86.9</v>
      </c>
      <c r="L45" s="201">
        <v>22.21</v>
      </c>
      <c r="M45" s="201">
        <v>0</v>
      </c>
      <c r="N45" s="201">
        <v>28.96</v>
      </c>
      <c r="O45" s="201">
        <v>48.64</v>
      </c>
      <c r="P45" s="201">
        <v>66.66</v>
      </c>
      <c r="Q45" s="201">
        <v>1.9</v>
      </c>
      <c r="R45" s="201">
        <v>5.79</v>
      </c>
      <c r="S45" s="201">
        <v>3.86</v>
      </c>
      <c r="T45" s="201">
        <v>0</v>
      </c>
      <c r="U45" s="201">
        <v>319.54000000000002</v>
      </c>
      <c r="V45" s="201">
        <v>2.9</v>
      </c>
      <c r="W45" s="201">
        <v>11.38</v>
      </c>
      <c r="X45" s="201">
        <v>36.18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48.59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33.79</v>
      </c>
      <c r="AQ45" s="201">
        <v>11.59</v>
      </c>
      <c r="AR45" s="201">
        <v>23.75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86.9</v>
      </c>
      <c r="L46" s="201">
        <v>22.21</v>
      </c>
      <c r="M46" s="201">
        <v>0</v>
      </c>
      <c r="N46" s="201">
        <v>28.96</v>
      </c>
      <c r="O46" s="201">
        <v>48.64</v>
      </c>
      <c r="P46" s="201">
        <v>66.66</v>
      </c>
      <c r="Q46" s="201">
        <v>1.9</v>
      </c>
      <c r="R46" s="201">
        <v>5.79</v>
      </c>
      <c r="S46" s="201">
        <v>3.86</v>
      </c>
      <c r="T46" s="201">
        <v>0</v>
      </c>
      <c r="U46" s="201">
        <v>319.54000000000002</v>
      </c>
      <c r="V46" s="201">
        <v>2.9</v>
      </c>
      <c r="W46" s="201">
        <v>11.38</v>
      </c>
      <c r="X46" s="201">
        <v>36.18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48.59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33.79</v>
      </c>
      <c r="AQ46" s="201">
        <v>11.59</v>
      </c>
      <c r="AR46" s="201">
        <v>23.75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86.9</v>
      </c>
      <c r="L47" s="201">
        <v>22.21</v>
      </c>
      <c r="M47" s="201">
        <v>0</v>
      </c>
      <c r="N47" s="201">
        <v>28.96</v>
      </c>
      <c r="O47" s="201">
        <v>48.64</v>
      </c>
      <c r="P47" s="201">
        <v>66.66</v>
      </c>
      <c r="Q47" s="201">
        <v>1.93</v>
      </c>
      <c r="R47" s="201">
        <v>6</v>
      </c>
      <c r="S47" s="201">
        <v>3.86</v>
      </c>
      <c r="T47" s="201">
        <v>0</v>
      </c>
      <c r="U47" s="201">
        <v>319.54000000000002</v>
      </c>
      <c r="V47" s="201">
        <v>2.9</v>
      </c>
      <c r="W47" s="201">
        <v>5.79</v>
      </c>
      <c r="X47" s="201">
        <v>20.28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48.59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33.79</v>
      </c>
      <c r="AQ47" s="201">
        <v>11.59</v>
      </c>
      <c r="AR47" s="201">
        <v>23.75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86.9</v>
      </c>
      <c r="L48" s="201">
        <v>22.21</v>
      </c>
      <c r="M48" s="201">
        <v>0</v>
      </c>
      <c r="N48" s="201">
        <v>28.96</v>
      </c>
      <c r="O48" s="201">
        <v>48.64</v>
      </c>
      <c r="P48" s="201">
        <v>66.66</v>
      </c>
      <c r="Q48" s="201">
        <v>1.93</v>
      </c>
      <c r="R48" s="201">
        <v>5.79</v>
      </c>
      <c r="S48" s="201">
        <v>3.86</v>
      </c>
      <c r="T48" s="201">
        <v>0</v>
      </c>
      <c r="U48" s="201">
        <v>319.54000000000002</v>
      </c>
      <c r="V48" s="201">
        <v>2.9</v>
      </c>
      <c r="W48" s="201">
        <v>5.79</v>
      </c>
      <c r="X48" s="201">
        <v>20.28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48.59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33.79</v>
      </c>
      <c r="AQ48" s="201">
        <v>11.59</v>
      </c>
      <c r="AR48" s="201">
        <v>23.75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86.9</v>
      </c>
      <c r="L49" s="201">
        <v>22.97</v>
      </c>
      <c r="M49" s="201">
        <v>0</v>
      </c>
      <c r="N49" s="201">
        <v>28.96</v>
      </c>
      <c r="O49" s="201">
        <v>48.64</v>
      </c>
      <c r="P49" s="201">
        <v>66.66</v>
      </c>
      <c r="Q49" s="201">
        <v>1.93</v>
      </c>
      <c r="R49" s="201">
        <v>5.79</v>
      </c>
      <c r="S49" s="201">
        <v>3.86</v>
      </c>
      <c r="T49" s="201">
        <v>0</v>
      </c>
      <c r="U49" s="201">
        <v>319.54000000000002</v>
      </c>
      <c r="V49" s="201">
        <v>2.9</v>
      </c>
      <c r="W49" s="201">
        <v>5.79</v>
      </c>
      <c r="X49" s="201">
        <v>20.28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48.59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34.18</v>
      </c>
      <c r="AQ49" s="201">
        <v>11.79</v>
      </c>
      <c r="AR49" s="201">
        <v>23.75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86.9</v>
      </c>
      <c r="L50" s="201">
        <v>22.97</v>
      </c>
      <c r="M50" s="201">
        <v>0</v>
      </c>
      <c r="N50" s="201">
        <v>28.96</v>
      </c>
      <c r="O50" s="201">
        <v>48.64</v>
      </c>
      <c r="P50" s="201">
        <v>66.66</v>
      </c>
      <c r="Q50" s="201">
        <v>1.93</v>
      </c>
      <c r="R50" s="201">
        <v>5.79</v>
      </c>
      <c r="S50" s="201">
        <v>3.86</v>
      </c>
      <c r="T50" s="201">
        <v>0</v>
      </c>
      <c r="U50" s="201">
        <v>319.54000000000002</v>
      </c>
      <c r="V50" s="201">
        <v>2.9</v>
      </c>
      <c r="W50" s="201">
        <v>5.79</v>
      </c>
      <c r="X50" s="201">
        <v>20.28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48.59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34.18</v>
      </c>
      <c r="AQ50" s="201">
        <v>11.79</v>
      </c>
      <c r="AR50" s="201">
        <v>23.75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86.9</v>
      </c>
      <c r="L51" s="201">
        <v>22.97</v>
      </c>
      <c r="M51" s="201">
        <v>0</v>
      </c>
      <c r="N51" s="201">
        <v>28.96</v>
      </c>
      <c r="O51" s="201">
        <v>48.64</v>
      </c>
      <c r="P51" s="201">
        <v>66.66</v>
      </c>
      <c r="Q51" s="201">
        <v>1.93</v>
      </c>
      <c r="R51" s="201">
        <v>5.79</v>
      </c>
      <c r="S51" s="201">
        <v>3.86</v>
      </c>
      <c r="T51" s="201">
        <v>0</v>
      </c>
      <c r="U51" s="201">
        <v>319.54000000000002</v>
      </c>
      <c r="V51" s="201">
        <v>2.9</v>
      </c>
      <c r="W51" s="201">
        <v>5.79</v>
      </c>
      <c r="X51" s="201">
        <v>20.28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48.59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33.79</v>
      </c>
      <c r="AQ51" s="201">
        <v>11.59</v>
      </c>
      <c r="AR51" s="201">
        <v>23.75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86.9</v>
      </c>
      <c r="L52" s="201">
        <v>22.97</v>
      </c>
      <c r="M52" s="201">
        <v>0</v>
      </c>
      <c r="N52" s="201">
        <v>28.96</v>
      </c>
      <c r="O52" s="201">
        <v>48.64</v>
      </c>
      <c r="P52" s="201">
        <v>66.66</v>
      </c>
      <c r="Q52" s="201">
        <v>1.93</v>
      </c>
      <c r="R52" s="201">
        <v>5.79</v>
      </c>
      <c r="S52" s="201">
        <v>3.86</v>
      </c>
      <c r="T52" s="201">
        <v>0</v>
      </c>
      <c r="U52" s="201">
        <v>319.54000000000002</v>
      </c>
      <c r="V52" s="201">
        <v>2.9</v>
      </c>
      <c r="W52" s="201">
        <v>5.79</v>
      </c>
      <c r="X52" s="201">
        <v>20.28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48.59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33.79</v>
      </c>
      <c r="AQ52" s="201">
        <v>11.59</v>
      </c>
      <c r="AR52" s="201">
        <v>23.75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86.9</v>
      </c>
      <c r="L53" s="201">
        <v>34.64</v>
      </c>
      <c r="M53" s="201">
        <v>0</v>
      </c>
      <c r="N53" s="201">
        <v>28.96</v>
      </c>
      <c r="O53" s="201">
        <v>48.64</v>
      </c>
      <c r="P53" s="201">
        <v>66.66</v>
      </c>
      <c r="Q53" s="201">
        <v>1.93</v>
      </c>
      <c r="R53" s="201">
        <v>5.79</v>
      </c>
      <c r="S53" s="201">
        <v>3.86</v>
      </c>
      <c r="T53" s="201">
        <v>0</v>
      </c>
      <c r="U53" s="201">
        <v>319.54000000000002</v>
      </c>
      <c r="V53" s="201">
        <v>2.9</v>
      </c>
      <c r="W53" s="201">
        <v>5.79</v>
      </c>
      <c r="X53" s="201">
        <v>20.3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48.59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33.79</v>
      </c>
      <c r="AQ53" s="201">
        <v>11.59</v>
      </c>
      <c r="AR53" s="201">
        <v>23.75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86.9</v>
      </c>
      <c r="L54" s="201">
        <v>34.64</v>
      </c>
      <c r="M54" s="201">
        <v>0</v>
      </c>
      <c r="N54" s="201">
        <v>28.96</v>
      </c>
      <c r="O54" s="201">
        <v>48.64</v>
      </c>
      <c r="P54" s="201">
        <v>66.66</v>
      </c>
      <c r="Q54" s="201">
        <v>1.93</v>
      </c>
      <c r="R54" s="201">
        <v>5.79</v>
      </c>
      <c r="S54" s="201">
        <v>3.86</v>
      </c>
      <c r="T54" s="201">
        <v>0</v>
      </c>
      <c r="U54" s="201">
        <v>319.54000000000002</v>
      </c>
      <c r="V54" s="201">
        <v>2.9</v>
      </c>
      <c r="W54" s="201">
        <v>5.79</v>
      </c>
      <c r="X54" s="201">
        <v>20.27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48.59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33.79</v>
      </c>
      <c r="AQ54" s="201">
        <v>11.59</v>
      </c>
      <c r="AR54" s="201">
        <v>23.75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86.9</v>
      </c>
      <c r="L55" s="201">
        <v>34.64</v>
      </c>
      <c r="M55" s="201">
        <v>0</v>
      </c>
      <c r="N55" s="201">
        <v>28.97</v>
      </c>
      <c r="O55" s="201">
        <v>48.64</v>
      </c>
      <c r="P55" s="201">
        <v>66.66</v>
      </c>
      <c r="Q55" s="201">
        <v>1.93</v>
      </c>
      <c r="R55" s="201">
        <v>5.79</v>
      </c>
      <c r="S55" s="201">
        <v>3.86</v>
      </c>
      <c r="T55" s="201">
        <v>0</v>
      </c>
      <c r="U55" s="201">
        <v>319.54000000000002</v>
      </c>
      <c r="V55" s="201">
        <v>2.9</v>
      </c>
      <c r="W55" s="201">
        <v>5.84</v>
      </c>
      <c r="X55" s="201">
        <v>20.27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48.59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33.79</v>
      </c>
      <c r="AQ55" s="201">
        <v>11.59</v>
      </c>
      <c r="AR55" s="201">
        <v>23.75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86.9</v>
      </c>
      <c r="L56" s="201">
        <v>34.64</v>
      </c>
      <c r="M56" s="201">
        <v>0</v>
      </c>
      <c r="N56" s="201">
        <v>28.97</v>
      </c>
      <c r="O56" s="201">
        <v>48.64</v>
      </c>
      <c r="P56" s="201">
        <v>66.66</v>
      </c>
      <c r="Q56" s="201">
        <v>1.93</v>
      </c>
      <c r="R56" s="201">
        <v>5.79</v>
      </c>
      <c r="S56" s="201">
        <v>3.86</v>
      </c>
      <c r="T56" s="201">
        <v>0</v>
      </c>
      <c r="U56" s="201">
        <v>319.54000000000002</v>
      </c>
      <c r="V56" s="201">
        <v>2.9</v>
      </c>
      <c r="W56" s="201">
        <v>5.84</v>
      </c>
      <c r="X56" s="201">
        <v>20.27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48.59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33.79</v>
      </c>
      <c r="AQ56" s="201">
        <v>11.59</v>
      </c>
      <c r="AR56" s="201">
        <v>23.75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86.9</v>
      </c>
      <c r="L57" s="201">
        <v>34.64</v>
      </c>
      <c r="M57" s="201">
        <v>0</v>
      </c>
      <c r="N57" s="201">
        <v>28.97</v>
      </c>
      <c r="O57" s="201">
        <v>48.64</v>
      </c>
      <c r="P57" s="201">
        <v>66.66</v>
      </c>
      <c r="Q57" s="201">
        <v>1.93</v>
      </c>
      <c r="R57" s="201">
        <v>5.79</v>
      </c>
      <c r="S57" s="201">
        <v>3.86</v>
      </c>
      <c r="T57" s="201">
        <v>0</v>
      </c>
      <c r="U57" s="201">
        <v>319.54000000000002</v>
      </c>
      <c r="V57" s="201">
        <v>2.9</v>
      </c>
      <c r="W57" s="201">
        <v>5.84</v>
      </c>
      <c r="X57" s="201">
        <v>20.27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48.59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33.79</v>
      </c>
      <c r="AQ57" s="201">
        <v>11.59</v>
      </c>
      <c r="AR57" s="201">
        <v>23.75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86.9</v>
      </c>
      <c r="L58" s="201">
        <v>34.64</v>
      </c>
      <c r="M58" s="201">
        <v>0</v>
      </c>
      <c r="N58" s="201">
        <v>28.97</v>
      </c>
      <c r="O58" s="201">
        <v>48.64</v>
      </c>
      <c r="P58" s="201">
        <v>66.66</v>
      </c>
      <c r="Q58" s="201">
        <v>1.93</v>
      </c>
      <c r="R58" s="201">
        <v>5.79</v>
      </c>
      <c r="S58" s="201">
        <v>3.86</v>
      </c>
      <c r="T58" s="201">
        <v>0</v>
      </c>
      <c r="U58" s="201">
        <v>319.54000000000002</v>
      </c>
      <c r="V58" s="201">
        <v>2.9</v>
      </c>
      <c r="W58" s="201">
        <v>5.84</v>
      </c>
      <c r="X58" s="201">
        <v>20.27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48.59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33.79</v>
      </c>
      <c r="AQ58" s="201">
        <v>11.59</v>
      </c>
      <c r="AR58" s="201">
        <v>23.75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86.9</v>
      </c>
      <c r="L59" s="201">
        <v>34.64</v>
      </c>
      <c r="M59" s="201">
        <v>0</v>
      </c>
      <c r="N59" s="201">
        <v>28.97</v>
      </c>
      <c r="O59" s="201">
        <v>48.64</v>
      </c>
      <c r="P59" s="201">
        <v>66.66</v>
      </c>
      <c r="Q59" s="201">
        <v>1.93</v>
      </c>
      <c r="R59" s="201">
        <v>5.79</v>
      </c>
      <c r="S59" s="201">
        <v>3.86</v>
      </c>
      <c r="T59" s="201">
        <v>0</v>
      </c>
      <c r="U59" s="201">
        <v>319.54000000000002</v>
      </c>
      <c r="V59" s="201">
        <v>2.9</v>
      </c>
      <c r="W59" s="201">
        <v>5.86</v>
      </c>
      <c r="X59" s="201">
        <v>20.28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48.59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33.79</v>
      </c>
      <c r="AQ59" s="201">
        <v>11.59</v>
      </c>
      <c r="AR59" s="201">
        <v>23.75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86.9</v>
      </c>
      <c r="L60" s="201">
        <v>34.64</v>
      </c>
      <c r="M60" s="201">
        <v>0</v>
      </c>
      <c r="N60" s="201">
        <v>28.97</v>
      </c>
      <c r="O60" s="201">
        <v>48.64</v>
      </c>
      <c r="P60" s="201">
        <v>66.66</v>
      </c>
      <c r="Q60" s="201">
        <v>1.93</v>
      </c>
      <c r="R60" s="201">
        <v>5.79</v>
      </c>
      <c r="S60" s="201">
        <v>3.86</v>
      </c>
      <c r="T60" s="201">
        <v>0</v>
      </c>
      <c r="U60" s="201">
        <v>319.54000000000002</v>
      </c>
      <c r="V60" s="201">
        <v>2.9</v>
      </c>
      <c r="W60" s="201">
        <v>5.86</v>
      </c>
      <c r="X60" s="201">
        <v>20.28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48.59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33.79</v>
      </c>
      <c r="AQ60" s="201">
        <v>11.59</v>
      </c>
      <c r="AR60" s="201">
        <v>23.75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86.9</v>
      </c>
      <c r="L61" s="201">
        <v>34.64</v>
      </c>
      <c r="M61" s="201">
        <v>0</v>
      </c>
      <c r="N61" s="201">
        <v>15.94</v>
      </c>
      <c r="O61" s="201">
        <v>26.75</v>
      </c>
      <c r="P61" s="201">
        <v>66.66</v>
      </c>
      <c r="Q61" s="201">
        <v>1.93</v>
      </c>
      <c r="R61" s="201">
        <v>5.79</v>
      </c>
      <c r="S61" s="201">
        <v>3.86</v>
      </c>
      <c r="T61" s="201">
        <v>0</v>
      </c>
      <c r="U61" s="201">
        <v>319.54000000000002</v>
      </c>
      <c r="V61" s="201">
        <v>2.9</v>
      </c>
      <c r="W61" s="201">
        <v>5.86</v>
      </c>
      <c r="X61" s="201">
        <v>20.28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48.59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33.79</v>
      </c>
      <c r="AQ61" s="201">
        <v>11.59</v>
      </c>
      <c r="AR61" s="201">
        <v>23.75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86.9</v>
      </c>
      <c r="L62" s="201">
        <v>34.64</v>
      </c>
      <c r="M62" s="201">
        <v>0</v>
      </c>
      <c r="N62" s="201">
        <v>15.94</v>
      </c>
      <c r="O62" s="201">
        <v>26.75</v>
      </c>
      <c r="P62" s="201">
        <v>66.66</v>
      </c>
      <c r="Q62" s="201">
        <v>1.93</v>
      </c>
      <c r="R62" s="201">
        <v>5.79</v>
      </c>
      <c r="S62" s="201">
        <v>3.86</v>
      </c>
      <c r="T62" s="201">
        <v>0</v>
      </c>
      <c r="U62" s="201">
        <v>319.54000000000002</v>
      </c>
      <c r="V62" s="201">
        <v>2.9</v>
      </c>
      <c r="W62" s="201">
        <v>5.86</v>
      </c>
      <c r="X62" s="201">
        <v>20.28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48.59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33.79</v>
      </c>
      <c r="AQ62" s="201">
        <v>11.59</v>
      </c>
      <c r="AR62" s="201">
        <v>23.75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86.9</v>
      </c>
      <c r="L63" s="201">
        <v>34.64</v>
      </c>
      <c r="M63" s="201">
        <v>0</v>
      </c>
      <c r="N63" s="201">
        <v>15.94</v>
      </c>
      <c r="O63" s="201">
        <v>26.75</v>
      </c>
      <c r="P63" s="201">
        <v>66.66</v>
      </c>
      <c r="Q63" s="201">
        <v>1.93</v>
      </c>
      <c r="R63" s="201">
        <v>5.79</v>
      </c>
      <c r="S63" s="201">
        <v>3.86</v>
      </c>
      <c r="T63" s="201">
        <v>0</v>
      </c>
      <c r="U63" s="201">
        <v>319.54000000000002</v>
      </c>
      <c r="V63" s="201">
        <v>2.9</v>
      </c>
      <c r="W63" s="201">
        <v>5.86</v>
      </c>
      <c r="X63" s="201">
        <v>20.28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48.59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33.79</v>
      </c>
      <c r="AQ63" s="201">
        <v>11.59</v>
      </c>
      <c r="AR63" s="201">
        <v>23.75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86.9</v>
      </c>
      <c r="L64" s="201">
        <v>34.64</v>
      </c>
      <c r="M64" s="201">
        <v>0</v>
      </c>
      <c r="N64" s="201">
        <v>15.94</v>
      </c>
      <c r="O64" s="201">
        <v>26.75</v>
      </c>
      <c r="P64" s="201">
        <v>66.66</v>
      </c>
      <c r="Q64" s="201">
        <v>1.93</v>
      </c>
      <c r="R64" s="201">
        <v>5.79</v>
      </c>
      <c r="S64" s="201">
        <v>3.86</v>
      </c>
      <c r="T64" s="201">
        <v>0</v>
      </c>
      <c r="U64" s="201">
        <v>319.54000000000002</v>
      </c>
      <c r="V64" s="201">
        <v>2.9</v>
      </c>
      <c r="W64" s="201">
        <v>5.86</v>
      </c>
      <c r="X64" s="201">
        <v>20.28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48.59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33.79</v>
      </c>
      <c r="AQ64" s="201">
        <v>11.59</v>
      </c>
      <c r="AR64" s="201">
        <v>23.75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86.9</v>
      </c>
      <c r="L65" s="201">
        <v>34.64</v>
      </c>
      <c r="M65" s="201">
        <v>0</v>
      </c>
      <c r="N65" s="201">
        <v>28.96</v>
      </c>
      <c r="O65" s="201">
        <v>48.64</v>
      </c>
      <c r="P65" s="201">
        <v>66.66</v>
      </c>
      <c r="Q65" s="201">
        <v>1.93</v>
      </c>
      <c r="R65" s="201">
        <v>5.79</v>
      </c>
      <c r="S65" s="201">
        <v>3.86</v>
      </c>
      <c r="T65" s="201">
        <v>0</v>
      </c>
      <c r="U65" s="201">
        <v>319.54000000000002</v>
      </c>
      <c r="V65" s="201">
        <v>2.9</v>
      </c>
      <c r="W65" s="201">
        <v>5.86</v>
      </c>
      <c r="X65" s="201">
        <v>20.28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48.59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33.79</v>
      </c>
      <c r="AQ65" s="201">
        <v>11.59</v>
      </c>
      <c r="AR65" s="201">
        <v>23.75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86.9</v>
      </c>
      <c r="L66" s="201">
        <v>34.64</v>
      </c>
      <c r="M66" s="201">
        <v>0</v>
      </c>
      <c r="N66" s="201">
        <v>28.96</v>
      </c>
      <c r="O66" s="201">
        <v>48.64</v>
      </c>
      <c r="P66" s="201">
        <v>66.66</v>
      </c>
      <c r="Q66" s="201">
        <v>1.93</v>
      </c>
      <c r="R66" s="201">
        <v>5.79</v>
      </c>
      <c r="S66" s="201">
        <v>3.86</v>
      </c>
      <c r="T66" s="201">
        <v>0</v>
      </c>
      <c r="U66" s="201">
        <v>319.54000000000002</v>
      </c>
      <c r="V66" s="201">
        <v>2.9</v>
      </c>
      <c r="W66" s="201">
        <v>5.86</v>
      </c>
      <c r="X66" s="201">
        <v>20.28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48.59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33.79</v>
      </c>
      <c r="AQ66" s="201">
        <v>11.59</v>
      </c>
      <c r="AR66" s="201">
        <v>23.75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86.9</v>
      </c>
      <c r="L67" s="201">
        <v>34.64</v>
      </c>
      <c r="M67" s="201">
        <v>0</v>
      </c>
      <c r="N67" s="201">
        <v>28.96</v>
      </c>
      <c r="O67" s="201">
        <v>48.64</v>
      </c>
      <c r="P67" s="201">
        <v>66.66</v>
      </c>
      <c r="Q67" s="201">
        <v>1.93</v>
      </c>
      <c r="R67" s="201">
        <v>5.79</v>
      </c>
      <c r="S67" s="201">
        <v>3.86</v>
      </c>
      <c r="T67" s="201">
        <v>0</v>
      </c>
      <c r="U67" s="201">
        <v>319.54000000000002</v>
      </c>
      <c r="V67" s="201">
        <v>2.9</v>
      </c>
      <c r="W67" s="201">
        <v>5.86</v>
      </c>
      <c r="X67" s="201">
        <v>20.28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48.59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33.79</v>
      </c>
      <c r="AQ67" s="201">
        <v>11.59</v>
      </c>
      <c r="AR67" s="201">
        <v>23.75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86.9</v>
      </c>
      <c r="L68" s="201">
        <v>34.64</v>
      </c>
      <c r="M68" s="201">
        <v>0</v>
      </c>
      <c r="N68" s="201">
        <v>28.96</v>
      </c>
      <c r="O68" s="201">
        <v>48.64</v>
      </c>
      <c r="P68" s="201">
        <v>66.66</v>
      </c>
      <c r="Q68" s="201">
        <v>1.93</v>
      </c>
      <c r="R68" s="201">
        <v>5.79</v>
      </c>
      <c r="S68" s="201">
        <v>3.86</v>
      </c>
      <c r="T68" s="201">
        <v>0</v>
      </c>
      <c r="U68" s="201">
        <v>319.54000000000002</v>
      </c>
      <c r="V68" s="201">
        <v>2.9</v>
      </c>
      <c r="W68" s="201">
        <v>5.86</v>
      </c>
      <c r="X68" s="201">
        <v>20.28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48.59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33.79</v>
      </c>
      <c r="AQ68" s="201">
        <v>11.59</v>
      </c>
      <c r="AR68" s="201">
        <v>23.75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86.9</v>
      </c>
      <c r="L69" s="201">
        <v>34.64</v>
      </c>
      <c r="M69" s="201">
        <v>0</v>
      </c>
      <c r="N69" s="201">
        <v>28.96</v>
      </c>
      <c r="O69" s="201">
        <v>48.64</v>
      </c>
      <c r="P69" s="201">
        <v>66.66</v>
      </c>
      <c r="Q69" s="201">
        <v>1.93</v>
      </c>
      <c r="R69" s="201">
        <v>5.79</v>
      </c>
      <c r="S69" s="201">
        <v>3.86</v>
      </c>
      <c r="T69" s="201">
        <v>0</v>
      </c>
      <c r="U69" s="201">
        <v>319.54000000000002</v>
      </c>
      <c r="V69" s="201">
        <v>2.9</v>
      </c>
      <c r="W69" s="201">
        <v>5.79</v>
      </c>
      <c r="X69" s="201">
        <v>30.87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48.59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33.79</v>
      </c>
      <c r="AQ69" s="201">
        <v>11.59</v>
      </c>
      <c r="AR69" s="201">
        <v>23.31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86.9</v>
      </c>
      <c r="L70" s="201">
        <v>34.64</v>
      </c>
      <c r="M70" s="201">
        <v>0</v>
      </c>
      <c r="N70" s="201">
        <v>28.96</v>
      </c>
      <c r="O70" s="201">
        <v>48.64</v>
      </c>
      <c r="P70" s="201">
        <v>66.66</v>
      </c>
      <c r="Q70" s="201">
        <v>1.93</v>
      </c>
      <c r="R70" s="201">
        <v>5.79</v>
      </c>
      <c r="S70" s="201">
        <v>3.86</v>
      </c>
      <c r="T70" s="201">
        <v>0</v>
      </c>
      <c r="U70" s="201">
        <v>319.54000000000002</v>
      </c>
      <c r="V70" s="201">
        <v>2.9</v>
      </c>
      <c r="W70" s="201">
        <v>5.79</v>
      </c>
      <c r="X70" s="201">
        <v>30.87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48.59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33.79</v>
      </c>
      <c r="AQ70" s="201">
        <v>11.59</v>
      </c>
      <c r="AR70" s="201">
        <v>20.49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86.9</v>
      </c>
      <c r="L71" s="201">
        <v>34.64</v>
      </c>
      <c r="M71" s="201">
        <v>0</v>
      </c>
      <c r="N71" s="201">
        <v>28.96</v>
      </c>
      <c r="O71" s="201">
        <v>48.64</v>
      </c>
      <c r="P71" s="201">
        <v>66.66</v>
      </c>
      <c r="Q71" s="201">
        <v>1.93</v>
      </c>
      <c r="R71" s="201">
        <v>5.79</v>
      </c>
      <c r="S71" s="201">
        <v>3.86</v>
      </c>
      <c r="T71" s="201">
        <v>0</v>
      </c>
      <c r="U71" s="201">
        <v>319.54000000000002</v>
      </c>
      <c r="V71" s="201">
        <v>2.82</v>
      </c>
      <c r="W71" s="201">
        <v>5.79</v>
      </c>
      <c r="X71" s="201">
        <v>20.27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48.59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33.79</v>
      </c>
      <c r="AQ71" s="201">
        <v>11.59</v>
      </c>
      <c r="AR71" s="201">
        <v>18.62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86.9</v>
      </c>
      <c r="L72" s="201">
        <v>34.64</v>
      </c>
      <c r="M72" s="201">
        <v>0</v>
      </c>
      <c r="N72" s="201">
        <v>28.96</v>
      </c>
      <c r="O72" s="201">
        <v>48.64</v>
      </c>
      <c r="P72" s="201">
        <v>66.66</v>
      </c>
      <c r="Q72" s="201">
        <v>1.93</v>
      </c>
      <c r="R72" s="201">
        <v>5.79</v>
      </c>
      <c r="S72" s="201">
        <v>3.86</v>
      </c>
      <c r="T72" s="201">
        <v>0</v>
      </c>
      <c r="U72" s="201">
        <v>319.54000000000002</v>
      </c>
      <c r="V72" s="201">
        <v>2.9</v>
      </c>
      <c r="W72" s="201">
        <v>5.79</v>
      </c>
      <c r="X72" s="201">
        <v>20.27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48.59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33.79</v>
      </c>
      <c r="AQ72" s="201">
        <v>11.59</v>
      </c>
      <c r="AR72" s="201">
        <v>14.7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86.9</v>
      </c>
      <c r="L73" s="201">
        <v>34.64</v>
      </c>
      <c r="M73" s="201">
        <v>0</v>
      </c>
      <c r="N73" s="201">
        <v>28.96</v>
      </c>
      <c r="O73" s="201">
        <v>48.64</v>
      </c>
      <c r="P73" s="201">
        <v>66.66</v>
      </c>
      <c r="Q73" s="201">
        <v>1.93</v>
      </c>
      <c r="R73" s="201">
        <v>5.79</v>
      </c>
      <c r="S73" s="201">
        <v>3.86</v>
      </c>
      <c r="T73" s="201">
        <v>0</v>
      </c>
      <c r="U73" s="201">
        <v>319.54000000000002</v>
      </c>
      <c r="V73" s="201">
        <v>2.9</v>
      </c>
      <c r="W73" s="201">
        <v>5.79</v>
      </c>
      <c r="X73" s="201">
        <v>20.27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48.59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33.79</v>
      </c>
      <c r="AQ73" s="201">
        <v>11.59</v>
      </c>
      <c r="AR73" s="201">
        <v>5.28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86.9</v>
      </c>
      <c r="L74" s="201">
        <v>34.64</v>
      </c>
      <c r="M74" s="201">
        <v>0</v>
      </c>
      <c r="N74" s="201">
        <v>28.96</v>
      </c>
      <c r="O74" s="201">
        <v>48.64</v>
      </c>
      <c r="P74" s="201">
        <v>66.66</v>
      </c>
      <c r="Q74" s="201">
        <v>1.93</v>
      </c>
      <c r="R74" s="201">
        <v>5.79</v>
      </c>
      <c r="S74" s="201">
        <v>3.86</v>
      </c>
      <c r="T74" s="201">
        <v>0</v>
      </c>
      <c r="U74" s="201">
        <v>319.54000000000002</v>
      </c>
      <c r="V74" s="201">
        <v>2.9</v>
      </c>
      <c r="W74" s="201">
        <v>5.79</v>
      </c>
      <c r="X74" s="201">
        <v>20.27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48.59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33.79</v>
      </c>
      <c r="AQ74" s="201">
        <v>11.59</v>
      </c>
      <c r="AR74" s="201">
        <v>2.37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86.9</v>
      </c>
      <c r="L75" s="201">
        <v>34.64</v>
      </c>
      <c r="M75" s="201">
        <v>0</v>
      </c>
      <c r="N75" s="201">
        <v>28.96</v>
      </c>
      <c r="O75" s="201">
        <v>48.64</v>
      </c>
      <c r="P75" s="201">
        <v>66.66</v>
      </c>
      <c r="Q75" s="201">
        <v>1.93</v>
      </c>
      <c r="R75" s="201">
        <v>5.79</v>
      </c>
      <c r="S75" s="201">
        <v>3.86</v>
      </c>
      <c r="T75" s="201">
        <v>0</v>
      </c>
      <c r="U75" s="201">
        <v>319.54000000000002</v>
      </c>
      <c r="V75" s="201">
        <v>2.9</v>
      </c>
      <c r="W75" s="201">
        <v>5.79</v>
      </c>
      <c r="X75" s="201">
        <v>20.27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48.59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33.79</v>
      </c>
      <c r="AQ75" s="201">
        <v>11.64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86.9</v>
      </c>
      <c r="L76" s="201">
        <v>34.64</v>
      </c>
      <c r="M76" s="201">
        <v>0</v>
      </c>
      <c r="N76" s="201">
        <v>28.96</v>
      </c>
      <c r="O76" s="201">
        <v>48.64</v>
      </c>
      <c r="P76" s="201">
        <v>66.66</v>
      </c>
      <c r="Q76" s="201">
        <v>1.93</v>
      </c>
      <c r="R76" s="201">
        <v>5.79</v>
      </c>
      <c r="S76" s="201">
        <v>3.86</v>
      </c>
      <c r="T76" s="201">
        <v>0</v>
      </c>
      <c r="U76" s="201">
        <v>319.54000000000002</v>
      </c>
      <c r="V76" s="201">
        <v>2.9</v>
      </c>
      <c r="W76" s="201">
        <v>11.38</v>
      </c>
      <c r="X76" s="201">
        <v>30.87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48.59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33.79</v>
      </c>
      <c r="AQ76" s="201">
        <v>11.64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86.9</v>
      </c>
      <c r="L77" s="201">
        <v>34.64</v>
      </c>
      <c r="M77" s="201">
        <v>0</v>
      </c>
      <c r="N77" s="201">
        <v>28.96</v>
      </c>
      <c r="O77" s="201">
        <v>48.64</v>
      </c>
      <c r="P77" s="201">
        <v>66.66</v>
      </c>
      <c r="Q77" s="201">
        <v>1.93</v>
      </c>
      <c r="R77" s="201">
        <v>5.79</v>
      </c>
      <c r="S77" s="201">
        <v>3.86</v>
      </c>
      <c r="T77" s="201">
        <v>0</v>
      </c>
      <c r="U77" s="201">
        <v>319.54000000000002</v>
      </c>
      <c r="V77" s="201">
        <v>2.9</v>
      </c>
      <c r="W77" s="201">
        <v>11.38</v>
      </c>
      <c r="X77" s="201">
        <v>30.87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48.59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33.79</v>
      </c>
      <c r="AQ77" s="201">
        <v>11.59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86.9</v>
      </c>
      <c r="L78" s="201">
        <v>34.64</v>
      </c>
      <c r="M78" s="201">
        <v>0</v>
      </c>
      <c r="N78" s="201">
        <v>28.96</v>
      </c>
      <c r="O78" s="201">
        <v>48.64</v>
      </c>
      <c r="P78" s="201">
        <v>66.66</v>
      </c>
      <c r="Q78" s="201">
        <v>1.93</v>
      </c>
      <c r="R78" s="201">
        <v>5.79</v>
      </c>
      <c r="S78" s="201">
        <v>3.86</v>
      </c>
      <c r="T78" s="201">
        <v>0</v>
      </c>
      <c r="U78" s="201">
        <v>319.54000000000002</v>
      </c>
      <c r="V78" s="201">
        <v>2.9</v>
      </c>
      <c r="W78" s="201">
        <v>11.38</v>
      </c>
      <c r="X78" s="201">
        <v>30.87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48.59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68.239999999999995</v>
      </c>
      <c r="AQ78" s="201">
        <v>11.59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86.9</v>
      </c>
      <c r="L79" s="201">
        <v>34.64</v>
      </c>
      <c r="M79" s="201">
        <v>0</v>
      </c>
      <c r="N79" s="201">
        <v>28.96</v>
      </c>
      <c r="O79" s="201">
        <v>48.64</v>
      </c>
      <c r="P79" s="201">
        <v>66.66</v>
      </c>
      <c r="Q79" s="201">
        <v>1.93</v>
      </c>
      <c r="R79" s="201">
        <v>5.79</v>
      </c>
      <c r="S79" s="201">
        <v>3.86</v>
      </c>
      <c r="T79" s="201">
        <v>0</v>
      </c>
      <c r="U79" s="201">
        <v>319.54000000000002</v>
      </c>
      <c r="V79" s="201">
        <v>2.9</v>
      </c>
      <c r="W79" s="201">
        <v>11.38</v>
      </c>
      <c r="X79" s="201">
        <v>30.87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48.59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68.239999999999995</v>
      </c>
      <c r="AQ79" s="201">
        <v>11.59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86.9</v>
      </c>
      <c r="L80" s="201">
        <v>34.64</v>
      </c>
      <c r="M80" s="201">
        <v>0</v>
      </c>
      <c r="N80" s="201">
        <v>28.96</v>
      </c>
      <c r="O80" s="201">
        <v>48.64</v>
      </c>
      <c r="P80" s="201">
        <v>66.66</v>
      </c>
      <c r="Q80" s="201">
        <v>1.93</v>
      </c>
      <c r="R80" s="201">
        <v>10.4</v>
      </c>
      <c r="S80" s="201">
        <v>3.86</v>
      </c>
      <c r="T80" s="201">
        <v>0</v>
      </c>
      <c r="U80" s="201">
        <v>319.54000000000002</v>
      </c>
      <c r="V80" s="201">
        <v>5.09</v>
      </c>
      <c r="W80" s="201">
        <v>11.38</v>
      </c>
      <c r="X80" s="201">
        <v>30.87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48.59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68.239999999999995</v>
      </c>
      <c r="AQ80" s="201">
        <v>11.59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86.9</v>
      </c>
      <c r="L81" s="201">
        <v>34.64</v>
      </c>
      <c r="M81" s="201">
        <v>0</v>
      </c>
      <c r="N81" s="201">
        <v>28.96</v>
      </c>
      <c r="O81" s="201">
        <v>48.64</v>
      </c>
      <c r="P81" s="201">
        <v>66.66</v>
      </c>
      <c r="Q81" s="201">
        <v>1.93</v>
      </c>
      <c r="R81" s="201">
        <v>5.79</v>
      </c>
      <c r="S81" s="201">
        <v>3.86</v>
      </c>
      <c r="T81" s="201">
        <v>0</v>
      </c>
      <c r="U81" s="201">
        <v>319.54000000000002</v>
      </c>
      <c r="V81" s="201">
        <v>2.9</v>
      </c>
      <c r="W81" s="201">
        <v>11.38</v>
      </c>
      <c r="X81" s="201">
        <v>30.87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48.59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66.650000000000006</v>
      </c>
      <c r="AQ81" s="201">
        <v>11.59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86.9</v>
      </c>
      <c r="L82" s="201">
        <v>34.64</v>
      </c>
      <c r="M82" s="201">
        <v>0</v>
      </c>
      <c r="N82" s="201">
        <v>28.96</v>
      </c>
      <c r="O82" s="201">
        <v>48.64</v>
      </c>
      <c r="P82" s="201">
        <v>66.66</v>
      </c>
      <c r="Q82" s="201">
        <v>1.93</v>
      </c>
      <c r="R82" s="201">
        <v>5.79</v>
      </c>
      <c r="S82" s="201">
        <v>3.86</v>
      </c>
      <c r="T82" s="201">
        <v>0</v>
      </c>
      <c r="U82" s="201">
        <v>319.54000000000002</v>
      </c>
      <c r="V82" s="201">
        <v>2.9</v>
      </c>
      <c r="W82" s="201">
        <v>11.38</v>
      </c>
      <c r="X82" s="201">
        <v>30.87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48.59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66.650000000000006</v>
      </c>
      <c r="AQ82" s="201">
        <v>11.59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86.9</v>
      </c>
      <c r="L83" s="201">
        <v>34.64</v>
      </c>
      <c r="M83" s="201">
        <v>0</v>
      </c>
      <c r="N83" s="201">
        <v>28.96</v>
      </c>
      <c r="O83" s="201">
        <v>48.64</v>
      </c>
      <c r="P83" s="201">
        <v>66.66</v>
      </c>
      <c r="Q83" s="201">
        <v>1.93</v>
      </c>
      <c r="R83" s="201">
        <v>5.79</v>
      </c>
      <c r="S83" s="201">
        <v>3.86</v>
      </c>
      <c r="T83" s="201">
        <v>0</v>
      </c>
      <c r="U83" s="201">
        <v>319.54000000000002</v>
      </c>
      <c r="V83" s="201">
        <v>2.9</v>
      </c>
      <c r="W83" s="201">
        <v>11.38</v>
      </c>
      <c r="X83" s="201">
        <v>37.47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48.59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34.76</v>
      </c>
      <c r="AQ83" s="201">
        <v>11.59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86.9</v>
      </c>
      <c r="L84" s="201">
        <v>34.64</v>
      </c>
      <c r="M84" s="201">
        <v>0</v>
      </c>
      <c r="N84" s="201">
        <v>28.96</v>
      </c>
      <c r="O84" s="201">
        <v>48.64</v>
      </c>
      <c r="P84" s="201">
        <v>66.66</v>
      </c>
      <c r="Q84" s="201">
        <v>1.93</v>
      </c>
      <c r="R84" s="201">
        <v>5.79</v>
      </c>
      <c r="S84" s="201">
        <v>3.86</v>
      </c>
      <c r="T84" s="201">
        <v>0</v>
      </c>
      <c r="U84" s="201">
        <v>319.54000000000002</v>
      </c>
      <c r="V84" s="201">
        <v>2.9</v>
      </c>
      <c r="W84" s="201">
        <v>11.38</v>
      </c>
      <c r="X84" s="201">
        <v>37.47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48.59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34.76</v>
      </c>
      <c r="AQ84" s="201">
        <v>11.59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86.9</v>
      </c>
      <c r="L85" s="201">
        <v>34.64</v>
      </c>
      <c r="M85" s="201">
        <v>0</v>
      </c>
      <c r="N85" s="201">
        <v>28.96</v>
      </c>
      <c r="O85" s="201">
        <v>48.64</v>
      </c>
      <c r="P85" s="201">
        <v>66.66</v>
      </c>
      <c r="Q85" s="201">
        <v>1.93</v>
      </c>
      <c r="R85" s="201">
        <v>5.79</v>
      </c>
      <c r="S85" s="201">
        <v>3.86</v>
      </c>
      <c r="T85" s="201">
        <v>0</v>
      </c>
      <c r="U85" s="201">
        <v>319.54000000000002</v>
      </c>
      <c r="V85" s="201">
        <v>2.9</v>
      </c>
      <c r="W85" s="201">
        <v>11.38</v>
      </c>
      <c r="X85" s="201">
        <v>37.47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48.59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33.630000000000003</v>
      </c>
      <c r="AQ85" s="201">
        <v>11.59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86.9</v>
      </c>
      <c r="L86" s="201">
        <v>34.64</v>
      </c>
      <c r="M86" s="201">
        <v>0</v>
      </c>
      <c r="N86" s="201">
        <v>28.96</v>
      </c>
      <c r="O86" s="201">
        <v>48.64</v>
      </c>
      <c r="P86" s="201">
        <v>66.66</v>
      </c>
      <c r="Q86" s="201">
        <v>1.93</v>
      </c>
      <c r="R86" s="201">
        <v>5.79</v>
      </c>
      <c r="S86" s="201">
        <v>3.86</v>
      </c>
      <c r="T86" s="201">
        <v>0</v>
      </c>
      <c r="U86" s="201">
        <v>319.54000000000002</v>
      </c>
      <c r="V86" s="201">
        <v>2.9</v>
      </c>
      <c r="W86" s="201">
        <v>11.38</v>
      </c>
      <c r="X86" s="201">
        <v>37.47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48.59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34.76</v>
      </c>
      <c r="AQ86" s="201">
        <v>11.59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86.9</v>
      </c>
      <c r="L87" s="201">
        <v>34.64</v>
      </c>
      <c r="M87" s="201">
        <v>0</v>
      </c>
      <c r="N87" s="201">
        <v>28.96</v>
      </c>
      <c r="O87" s="201">
        <v>48.64</v>
      </c>
      <c r="P87" s="201">
        <v>66.66</v>
      </c>
      <c r="Q87" s="201">
        <v>1.93</v>
      </c>
      <c r="R87" s="201">
        <v>5.79</v>
      </c>
      <c r="S87" s="201">
        <v>3.86</v>
      </c>
      <c r="T87" s="201">
        <v>0</v>
      </c>
      <c r="U87" s="201">
        <v>319.54000000000002</v>
      </c>
      <c r="V87" s="201">
        <v>2.9</v>
      </c>
      <c r="W87" s="201">
        <v>5.79</v>
      </c>
      <c r="X87" s="201">
        <v>16.41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48.59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34.76</v>
      </c>
      <c r="AQ87" s="201">
        <v>11.59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86.9</v>
      </c>
      <c r="L88" s="201">
        <v>34.64</v>
      </c>
      <c r="M88" s="201">
        <v>0</v>
      </c>
      <c r="N88" s="201">
        <v>28.96</v>
      </c>
      <c r="O88" s="201">
        <v>48.64</v>
      </c>
      <c r="P88" s="201">
        <v>66.66</v>
      </c>
      <c r="Q88" s="201">
        <v>1.93</v>
      </c>
      <c r="R88" s="201">
        <v>5.59</v>
      </c>
      <c r="S88" s="201">
        <v>3.86</v>
      </c>
      <c r="T88" s="201">
        <v>0</v>
      </c>
      <c r="U88" s="201">
        <v>319.54000000000002</v>
      </c>
      <c r="V88" s="201">
        <v>2.8</v>
      </c>
      <c r="W88" s="201">
        <v>5.79</v>
      </c>
      <c r="X88" s="201">
        <v>16.41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48.59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34.76</v>
      </c>
      <c r="AQ88" s="201">
        <v>11.59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86.9</v>
      </c>
      <c r="L89" s="201">
        <v>34.64</v>
      </c>
      <c r="M89" s="201">
        <v>0</v>
      </c>
      <c r="N89" s="201">
        <v>28.96</v>
      </c>
      <c r="O89" s="201">
        <v>48.64</v>
      </c>
      <c r="P89" s="201">
        <v>66.66</v>
      </c>
      <c r="Q89" s="201">
        <v>1.93</v>
      </c>
      <c r="R89" s="201">
        <v>5.59</v>
      </c>
      <c r="S89" s="201">
        <v>3.86</v>
      </c>
      <c r="T89" s="201">
        <v>0</v>
      </c>
      <c r="U89" s="201">
        <v>319.54000000000002</v>
      </c>
      <c r="V89" s="201">
        <v>2.8</v>
      </c>
      <c r="W89" s="201">
        <v>5.79</v>
      </c>
      <c r="X89" s="201">
        <v>16.41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48.59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34.76</v>
      </c>
      <c r="AQ89" s="201">
        <v>11.59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86.9</v>
      </c>
      <c r="L90" s="201">
        <v>34.64</v>
      </c>
      <c r="M90" s="201">
        <v>0</v>
      </c>
      <c r="N90" s="201">
        <v>28.96</v>
      </c>
      <c r="O90" s="201">
        <v>48.64</v>
      </c>
      <c r="P90" s="201">
        <v>66.66</v>
      </c>
      <c r="Q90" s="201">
        <v>1.93</v>
      </c>
      <c r="R90" s="201">
        <v>5.59</v>
      </c>
      <c r="S90" s="201">
        <v>3.86</v>
      </c>
      <c r="T90" s="201">
        <v>0</v>
      </c>
      <c r="U90" s="201">
        <v>319.54000000000002</v>
      </c>
      <c r="V90" s="201">
        <v>2.8</v>
      </c>
      <c r="W90" s="201">
        <v>5.79</v>
      </c>
      <c r="X90" s="201">
        <v>16.41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48.59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34.76</v>
      </c>
      <c r="AQ90" s="201">
        <v>11.59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86.9</v>
      </c>
      <c r="L91" s="201">
        <v>34.64</v>
      </c>
      <c r="M91" s="201">
        <v>0</v>
      </c>
      <c r="N91" s="201">
        <v>28.96</v>
      </c>
      <c r="O91" s="201">
        <v>48.64</v>
      </c>
      <c r="P91" s="201">
        <v>66.66</v>
      </c>
      <c r="Q91" s="201">
        <v>1.93</v>
      </c>
      <c r="R91" s="201">
        <v>5.59</v>
      </c>
      <c r="S91" s="201">
        <v>3.86</v>
      </c>
      <c r="T91" s="201">
        <v>0</v>
      </c>
      <c r="U91" s="201">
        <v>319.54000000000002</v>
      </c>
      <c r="V91" s="201">
        <v>2.8</v>
      </c>
      <c r="W91" s="201">
        <v>5.79</v>
      </c>
      <c r="X91" s="201">
        <v>16.41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48.59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34.76</v>
      </c>
      <c r="AQ91" s="201">
        <v>11.59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86.9</v>
      </c>
      <c r="L92" s="201">
        <v>34.64</v>
      </c>
      <c r="M92" s="201">
        <v>0</v>
      </c>
      <c r="N92" s="201">
        <v>28.96</v>
      </c>
      <c r="O92" s="201">
        <v>48.64</v>
      </c>
      <c r="P92" s="201">
        <v>66.66</v>
      </c>
      <c r="Q92" s="201">
        <v>1.93</v>
      </c>
      <c r="R92" s="201">
        <v>5.59</v>
      </c>
      <c r="S92" s="201">
        <v>3.86</v>
      </c>
      <c r="T92" s="201">
        <v>0</v>
      </c>
      <c r="U92" s="201">
        <v>319.54000000000002</v>
      </c>
      <c r="V92" s="201">
        <v>2.8</v>
      </c>
      <c r="W92" s="201">
        <v>5.79</v>
      </c>
      <c r="X92" s="201">
        <v>16.41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48.59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34.76</v>
      </c>
      <c r="AQ92" s="201">
        <v>11.59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86.89</v>
      </c>
      <c r="L93" s="201">
        <v>34.64</v>
      </c>
      <c r="M93" s="201">
        <v>0</v>
      </c>
      <c r="N93" s="201">
        <v>28.96</v>
      </c>
      <c r="O93" s="201">
        <v>48.64</v>
      </c>
      <c r="P93" s="201">
        <v>66.66</v>
      </c>
      <c r="Q93" s="201">
        <v>1.93</v>
      </c>
      <c r="R93" s="201">
        <v>5.59</v>
      </c>
      <c r="S93" s="201">
        <v>3.86</v>
      </c>
      <c r="T93" s="201">
        <v>0</v>
      </c>
      <c r="U93" s="201">
        <v>319.54000000000002</v>
      </c>
      <c r="V93" s="201">
        <v>2.8</v>
      </c>
      <c r="W93" s="201">
        <v>5.79</v>
      </c>
      <c r="X93" s="201">
        <v>16.41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48.59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34.76</v>
      </c>
      <c r="AQ93" s="201">
        <v>11.59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86.89</v>
      </c>
      <c r="L94" s="201">
        <v>34.64</v>
      </c>
      <c r="M94" s="201">
        <v>0</v>
      </c>
      <c r="N94" s="201">
        <v>28.96</v>
      </c>
      <c r="O94" s="201">
        <v>48.64</v>
      </c>
      <c r="P94" s="201">
        <v>66.66</v>
      </c>
      <c r="Q94" s="201">
        <v>1.93</v>
      </c>
      <c r="R94" s="201">
        <v>5.59</v>
      </c>
      <c r="S94" s="201">
        <v>3.86</v>
      </c>
      <c r="T94" s="201">
        <v>0</v>
      </c>
      <c r="U94" s="201">
        <v>319.54000000000002</v>
      </c>
      <c r="V94" s="201">
        <v>2.8</v>
      </c>
      <c r="W94" s="201">
        <v>5.79</v>
      </c>
      <c r="X94" s="201">
        <v>16.41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48.59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34.76</v>
      </c>
      <c r="AQ94" s="201">
        <v>11.59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86.89</v>
      </c>
      <c r="L95" s="201">
        <v>34.64</v>
      </c>
      <c r="M95" s="201">
        <v>0</v>
      </c>
      <c r="N95" s="201">
        <v>28.96</v>
      </c>
      <c r="O95" s="201">
        <v>48.64</v>
      </c>
      <c r="P95" s="201">
        <v>66.66</v>
      </c>
      <c r="Q95" s="201">
        <v>1.93</v>
      </c>
      <c r="R95" s="201">
        <v>5.59</v>
      </c>
      <c r="S95" s="201">
        <v>3.86</v>
      </c>
      <c r="T95" s="201">
        <v>0</v>
      </c>
      <c r="U95" s="201">
        <v>319.54000000000002</v>
      </c>
      <c r="V95" s="201">
        <v>2.8</v>
      </c>
      <c r="W95" s="201">
        <v>5.79</v>
      </c>
      <c r="X95" s="201">
        <v>34.96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48.59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34.76</v>
      </c>
      <c r="AQ95" s="201">
        <v>11.59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86.89</v>
      </c>
      <c r="L96" s="201">
        <v>34.64</v>
      </c>
      <c r="M96" s="201">
        <v>0</v>
      </c>
      <c r="N96" s="201">
        <v>28.96</v>
      </c>
      <c r="O96" s="201">
        <v>48.64</v>
      </c>
      <c r="P96" s="201">
        <v>66.66</v>
      </c>
      <c r="Q96" s="201">
        <v>1.93</v>
      </c>
      <c r="R96" s="201">
        <v>5.59</v>
      </c>
      <c r="S96" s="201">
        <v>3.86</v>
      </c>
      <c r="T96" s="201">
        <v>0</v>
      </c>
      <c r="U96" s="201">
        <v>319.54000000000002</v>
      </c>
      <c r="V96" s="201">
        <v>2.8</v>
      </c>
      <c r="W96" s="201">
        <v>5.79</v>
      </c>
      <c r="X96" s="201">
        <v>36.18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48.59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34.76</v>
      </c>
      <c r="AQ96" s="201">
        <v>11.59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86.89</v>
      </c>
      <c r="L97" s="201">
        <v>34.64</v>
      </c>
      <c r="M97" s="201">
        <v>0</v>
      </c>
      <c r="N97" s="201">
        <v>28.96</v>
      </c>
      <c r="O97" s="201">
        <v>48.64</v>
      </c>
      <c r="P97" s="201">
        <v>66.66</v>
      </c>
      <c r="Q97" s="201">
        <v>1.93</v>
      </c>
      <c r="R97" s="201">
        <v>5.59</v>
      </c>
      <c r="S97" s="201">
        <v>3.86</v>
      </c>
      <c r="T97" s="201">
        <v>0</v>
      </c>
      <c r="U97" s="201">
        <v>319.54000000000002</v>
      </c>
      <c r="V97" s="201">
        <v>2.8</v>
      </c>
      <c r="W97" s="201">
        <v>5.79</v>
      </c>
      <c r="X97" s="201">
        <v>36.18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48.59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34.76</v>
      </c>
      <c r="AQ97" s="201">
        <v>11.59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86.89</v>
      </c>
      <c r="L98" s="201">
        <v>34.64</v>
      </c>
      <c r="M98" s="201">
        <v>0</v>
      </c>
      <c r="N98" s="201">
        <v>28.96</v>
      </c>
      <c r="O98" s="201">
        <v>48.64</v>
      </c>
      <c r="P98" s="201">
        <v>66.66</v>
      </c>
      <c r="Q98" s="201">
        <v>1.93</v>
      </c>
      <c r="R98" s="201">
        <v>5.59</v>
      </c>
      <c r="S98" s="201">
        <v>3.86</v>
      </c>
      <c r="T98" s="201">
        <v>0</v>
      </c>
      <c r="U98" s="201">
        <v>319.54000000000002</v>
      </c>
      <c r="V98" s="201">
        <v>2.8</v>
      </c>
      <c r="W98" s="201">
        <v>5.79</v>
      </c>
      <c r="X98" s="201">
        <v>36.18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48.59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34.76</v>
      </c>
      <c r="AQ98" s="201">
        <v>11.59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2.0944849999999966</v>
      </c>
      <c r="L99">
        <f t="shared" si="0"/>
        <v>0.69345749999999984</v>
      </c>
      <c r="M99">
        <f t="shared" si="0"/>
        <v>0</v>
      </c>
      <c r="N99">
        <f t="shared" si="0"/>
        <v>0.68203500000000061</v>
      </c>
      <c r="O99">
        <f t="shared" si="0"/>
        <v>1.14547</v>
      </c>
      <c r="P99">
        <f t="shared" si="0"/>
        <v>1.5998399999999979</v>
      </c>
      <c r="Q99">
        <f t="shared" si="0"/>
        <v>4.6300000000000105E-2</v>
      </c>
      <c r="R99">
        <f t="shared" si="0"/>
        <v>0.14883500000000027</v>
      </c>
      <c r="S99">
        <f t="shared" si="0"/>
        <v>9.5532500000000214E-2</v>
      </c>
      <c r="T99">
        <f t="shared" si="0"/>
        <v>0</v>
      </c>
      <c r="U99">
        <f t="shared" si="0"/>
        <v>7.6689600000000153</v>
      </c>
      <c r="V99">
        <f t="shared" si="0"/>
        <v>7.423250000000009E-2</v>
      </c>
      <c r="W99">
        <f t="shared" si="0"/>
        <v>0.21604749999999978</v>
      </c>
      <c r="X99">
        <f t="shared" si="0"/>
        <v>0.71047249999999906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1.1606300000000018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0.95988500000000032</v>
      </c>
      <c r="AQ99">
        <f t="shared" si="0"/>
        <v>0.28881499999999999</v>
      </c>
      <c r="AR99">
        <f t="shared" si="0"/>
        <v>0.24264999999999998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4.78</v>
      </c>
      <c r="L3" s="201">
        <v>350.84</v>
      </c>
      <c r="M3" s="201">
        <v>27.26</v>
      </c>
      <c r="N3" s="201">
        <v>34.99</v>
      </c>
      <c r="O3" s="201">
        <v>0</v>
      </c>
      <c r="P3" s="201">
        <v>41.26</v>
      </c>
      <c r="Q3" s="201">
        <v>3.23</v>
      </c>
      <c r="R3" s="201">
        <v>12.56</v>
      </c>
      <c r="S3" s="201">
        <v>3.86</v>
      </c>
      <c r="T3" s="201">
        <v>0</v>
      </c>
      <c r="U3" s="201">
        <v>24.81</v>
      </c>
      <c r="V3" s="201">
        <v>6.14</v>
      </c>
      <c r="W3" s="201">
        <v>13.75</v>
      </c>
      <c r="X3" s="201">
        <v>43.7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58.71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75.010000000000005</v>
      </c>
      <c r="AQ3" s="201">
        <v>26.71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6.45</v>
      </c>
      <c r="L4" s="201">
        <v>315.42</v>
      </c>
      <c r="M4" s="201">
        <v>27.26</v>
      </c>
      <c r="N4" s="201">
        <v>34.99</v>
      </c>
      <c r="O4" s="201">
        <v>0</v>
      </c>
      <c r="P4" s="201">
        <v>41.26</v>
      </c>
      <c r="Q4" s="201">
        <v>1.93</v>
      </c>
      <c r="R4" s="201">
        <v>12.56</v>
      </c>
      <c r="S4" s="201">
        <v>3.86</v>
      </c>
      <c r="T4" s="201">
        <v>0</v>
      </c>
      <c r="U4" s="201">
        <v>24.81</v>
      </c>
      <c r="V4" s="201">
        <v>6.14</v>
      </c>
      <c r="W4" s="201">
        <v>13.75</v>
      </c>
      <c r="X4" s="201">
        <v>43.7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58.71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75.010000000000005</v>
      </c>
      <c r="AQ4" s="201">
        <v>26.71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5.54</v>
      </c>
      <c r="L5" s="201">
        <v>315.42</v>
      </c>
      <c r="M5" s="201">
        <v>27.26</v>
      </c>
      <c r="N5" s="201">
        <v>34.99</v>
      </c>
      <c r="O5" s="201">
        <v>0</v>
      </c>
      <c r="P5" s="201">
        <v>41.26</v>
      </c>
      <c r="Q5" s="201">
        <v>1.93</v>
      </c>
      <c r="R5" s="201">
        <v>12.56</v>
      </c>
      <c r="S5" s="201">
        <v>3.86</v>
      </c>
      <c r="T5" s="201">
        <v>0</v>
      </c>
      <c r="U5" s="201">
        <v>24.81</v>
      </c>
      <c r="V5" s="201">
        <v>6.14</v>
      </c>
      <c r="W5" s="201">
        <v>13.75</v>
      </c>
      <c r="X5" s="201">
        <v>43.7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58.71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75.010000000000005</v>
      </c>
      <c r="AQ5" s="201">
        <v>26.71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4.83</v>
      </c>
      <c r="L6" s="201">
        <v>318</v>
      </c>
      <c r="M6" s="201">
        <v>27.26</v>
      </c>
      <c r="N6" s="201">
        <v>34.99</v>
      </c>
      <c r="O6" s="201">
        <v>0</v>
      </c>
      <c r="P6" s="201">
        <v>41.26</v>
      </c>
      <c r="Q6" s="201">
        <v>1.97</v>
      </c>
      <c r="R6" s="201">
        <v>12.56</v>
      </c>
      <c r="S6" s="201">
        <v>3.94</v>
      </c>
      <c r="T6" s="201">
        <v>0</v>
      </c>
      <c r="U6" s="201">
        <v>24.81</v>
      </c>
      <c r="V6" s="201">
        <v>6.14</v>
      </c>
      <c r="W6" s="201">
        <v>13.75</v>
      </c>
      <c r="X6" s="201">
        <v>43.7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58.71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75.010000000000005</v>
      </c>
      <c r="AQ6" s="201">
        <v>7.72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4.83</v>
      </c>
      <c r="L7" s="201">
        <v>318</v>
      </c>
      <c r="M7" s="201">
        <v>27.26</v>
      </c>
      <c r="N7" s="201">
        <v>34.99</v>
      </c>
      <c r="O7" s="201">
        <v>0</v>
      </c>
      <c r="P7" s="201">
        <v>41.26</v>
      </c>
      <c r="Q7" s="201">
        <v>1.93</v>
      </c>
      <c r="R7" s="201">
        <v>12.56</v>
      </c>
      <c r="S7" s="201">
        <v>3.89</v>
      </c>
      <c r="T7" s="201">
        <v>0</v>
      </c>
      <c r="U7" s="201">
        <v>24.81</v>
      </c>
      <c r="V7" s="201">
        <v>6.14</v>
      </c>
      <c r="W7" s="201">
        <v>13.75</v>
      </c>
      <c r="X7" s="201">
        <v>43.7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58.71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75.010000000000005</v>
      </c>
      <c r="AQ7" s="201">
        <v>7.72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4.83</v>
      </c>
      <c r="L8" s="201">
        <v>318</v>
      </c>
      <c r="M8" s="201">
        <v>27.26</v>
      </c>
      <c r="N8" s="201">
        <v>34.99</v>
      </c>
      <c r="O8" s="201">
        <v>0</v>
      </c>
      <c r="P8" s="201">
        <v>41.26</v>
      </c>
      <c r="Q8" s="201">
        <v>1.93</v>
      </c>
      <c r="R8" s="201">
        <v>7.53</v>
      </c>
      <c r="S8" s="201">
        <v>3.89</v>
      </c>
      <c r="T8" s="201">
        <v>0</v>
      </c>
      <c r="U8" s="201">
        <v>24.81</v>
      </c>
      <c r="V8" s="201">
        <v>2.9</v>
      </c>
      <c r="W8" s="201">
        <v>13.75</v>
      </c>
      <c r="X8" s="201">
        <v>43.7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58.71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75.010000000000005</v>
      </c>
      <c r="AQ8" s="201">
        <v>7.72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4.83</v>
      </c>
      <c r="L9" s="201">
        <v>318</v>
      </c>
      <c r="M9" s="201">
        <v>27.26</v>
      </c>
      <c r="N9" s="201">
        <v>34.99</v>
      </c>
      <c r="O9" s="201">
        <v>0</v>
      </c>
      <c r="P9" s="201">
        <v>41.26</v>
      </c>
      <c r="Q9" s="201">
        <v>1.93</v>
      </c>
      <c r="R9" s="201">
        <v>7.53</v>
      </c>
      <c r="S9" s="201">
        <v>3.89</v>
      </c>
      <c r="T9" s="201">
        <v>0</v>
      </c>
      <c r="U9" s="201">
        <v>24.81</v>
      </c>
      <c r="V9" s="201">
        <v>2.9</v>
      </c>
      <c r="W9" s="201">
        <v>13.75</v>
      </c>
      <c r="X9" s="201">
        <v>43.7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58.71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75.010000000000005</v>
      </c>
      <c r="AQ9" s="201">
        <v>7.72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4.83</v>
      </c>
      <c r="L10" s="201">
        <v>318</v>
      </c>
      <c r="M10" s="201">
        <v>27.26</v>
      </c>
      <c r="N10" s="201">
        <v>34.99</v>
      </c>
      <c r="O10" s="201">
        <v>0</v>
      </c>
      <c r="P10" s="201">
        <v>41.26</v>
      </c>
      <c r="Q10" s="201">
        <v>1.93</v>
      </c>
      <c r="R10" s="201">
        <v>7.53</v>
      </c>
      <c r="S10" s="201">
        <v>3.89</v>
      </c>
      <c r="T10" s="201">
        <v>0</v>
      </c>
      <c r="U10" s="201">
        <v>24.81</v>
      </c>
      <c r="V10" s="201">
        <v>2.9</v>
      </c>
      <c r="W10" s="201">
        <v>13.75</v>
      </c>
      <c r="X10" s="201">
        <v>43.7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58.71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48.27</v>
      </c>
      <c r="AQ10" s="201">
        <v>7.72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4.83</v>
      </c>
      <c r="L11" s="201">
        <v>318</v>
      </c>
      <c r="M11" s="201">
        <v>27.26</v>
      </c>
      <c r="N11" s="201">
        <v>34.99</v>
      </c>
      <c r="O11" s="201">
        <v>0</v>
      </c>
      <c r="P11" s="201">
        <v>41.26</v>
      </c>
      <c r="Q11" s="201">
        <v>1.93</v>
      </c>
      <c r="R11" s="201">
        <v>7.53</v>
      </c>
      <c r="S11" s="201">
        <v>3.89</v>
      </c>
      <c r="T11" s="201">
        <v>0</v>
      </c>
      <c r="U11" s="201">
        <v>24.81</v>
      </c>
      <c r="V11" s="201">
        <v>2.9</v>
      </c>
      <c r="W11" s="201">
        <v>13.75</v>
      </c>
      <c r="X11" s="201">
        <v>43.7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58.71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48.27</v>
      </c>
      <c r="AQ11" s="201">
        <v>7.72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4.83</v>
      </c>
      <c r="L12" s="201">
        <v>318</v>
      </c>
      <c r="M12" s="201">
        <v>27.26</v>
      </c>
      <c r="N12" s="201">
        <v>34.99</v>
      </c>
      <c r="O12" s="201">
        <v>0</v>
      </c>
      <c r="P12" s="201">
        <v>41.26</v>
      </c>
      <c r="Q12" s="201">
        <v>1.93</v>
      </c>
      <c r="R12" s="201">
        <v>7.53</v>
      </c>
      <c r="S12" s="201">
        <v>3.89</v>
      </c>
      <c r="T12" s="201">
        <v>0</v>
      </c>
      <c r="U12" s="201">
        <v>24.81</v>
      </c>
      <c r="V12" s="201">
        <v>2.9</v>
      </c>
      <c r="W12" s="201">
        <v>13.75</v>
      </c>
      <c r="X12" s="201">
        <v>43.7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58.71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48.27</v>
      </c>
      <c r="AQ12" s="201">
        <v>7.72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4.83</v>
      </c>
      <c r="L13" s="201">
        <v>318</v>
      </c>
      <c r="M13" s="201">
        <v>27.26</v>
      </c>
      <c r="N13" s="201">
        <v>34.99</v>
      </c>
      <c r="O13" s="201">
        <v>0</v>
      </c>
      <c r="P13" s="201">
        <v>41.26</v>
      </c>
      <c r="Q13" s="201">
        <v>1.93</v>
      </c>
      <c r="R13" s="201">
        <v>7.53</v>
      </c>
      <c r="S13" s="201">
        <v>3.89</v>
      </c>
      <c r="T13" s="201">
        <v>0</v>
      </c>
      <c r="U13" s="201">
        <v>24.81</v>
      </c>
      <c r="V13" s="201">
        <v>2.9</v>
      </c>
      <c r="W13" s="201">
        <v>13.75</v>
      </c>
      <c r="X13" s="201">
        <v>43.7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58.71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38.619999999999997</v>
      </c>
      <c r="AQ13" s="201">
        <v>7.72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4.83</v>
      </c>
      <c r="L14" s="201">
        <v>318</v>
      </c>
      <c r="M14" s="201">
        <v>27.26</v>
      </c>
      <c r="N14" s="201">
        <v>34.99</v>
      </c>
      <c r="O14" s="201">
        <v>0</v>
      </c>
      <c r="P14" s="201">
        <v>41.26</v>
      </c>
      <c r="Q14" s="201">
        <v>1.93</v>
      </c>
      <c r="R14" s="201">
        <v>7.53</v>
      </c>
      <c r="S14" s="201">
        <v>3.89</v>
      </c>
      <c r="T14" s="201">
        <v>0</v>
      </c>
      <c r="U14" s="201">
        <v>24.81</v>
      </c>
      <c r="V14" s="201">
        <v>2.9</v>
      </c>
      <c r="W14" s="201">
        <v>13.75</v>
      </c>
      <c r="X14" s="201">
        <v>43.7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58.71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28.96</v>
      </c>
      <c r="AQ14" s="201">
        <v>7.72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4.83</v>
      </c>
      <c r="L15" s="201">
        <v>318</v>
      </c>
      <c r="M15" s="201">
        <v>27.26</v>
      </c>
      <c r="N15" s="201">
        <v>34.99</v>
      </c>
      <c r="O15" s="201">
        <v>0</v>
      </c>
      <c r="P15" s="201">
        <v>41.26</v>
      </c>
      <c r="Q15" s="201">
        <v>1.93</v>
      </c>
      <c r="R15" s="201">
        <v>7.53</v>
      </c>
      <c r="S15" s="201">
        <v>3.89</v>
      </c>
      <c r="T15" s="201">
        <v>0</v>
      </c>
      <c r="U15" s="201">
        <v>24.81</v>
      </c>
      <c r="V15" s="201">
        <v>2.9</v>
      </c>
      <c r="W15" s="201">
        <v>13.75</v>
      </c>
      <c r="X15" s="201">
        <v>43.7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58.71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28.96</v>
      </c>
      <c r="AQ15" s="201">
        <v>7.72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4.83</v>
      </c>
      <c r="L16" s="201">
        <v>318</v>
      </c>
      <c r="M16" s="201">
        <v>27.26</v>
      </c>
      <c r="N16" s="201">
        <v>34.99</v>
      </c>
      <c r="O16" s="201">
        <v>0</v>
      </c>
      <c r="P16" s="201">
        <v>41.26</v>
      </c>
      <c r="Q16" s="201">
        <v>1.93</v>
      </c>
      <c r="R16" s="201">
        <v>7.53</v>
      </c>
      <c r="S16" s="201">
        <v>3.89</v>
      </c>
      <c r="T16" s="201">
        <v>0</v>
      </c>
      <c r="U16" s="201">
        <v>24.81</v>
      </c>
      <c r="V16" s="201">
        <v>2.9</v>
      </c>
      <c r="W16" s="201">
        <v>13.75</v>
      </c>
      <c r="X16" s="201">
        <v>43.7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58.71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19.309999999999999</v>
      </c>
      <c r="AQ16" s="201">
        <v>7.72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4.83</v>
      </c>
      <c r="L17" s="201">
        <v>318</v>
      </c>
      <c r="M17" s="201">
        <v>27.26</v>
      </c>
      <c r="N17" s="201">
        <v>34.99</v>
      </c>
      <c r="O17" s="201">
        <v>0</v>
      </c>
      <c r="P17" s="201">
        <v>41.26</v>
      </c>
      <c r="Q17" s="201">
        <v>1.93</v>
      </c>
      <c r="R17" s="201">
        <v>7.53</v>
      </c>
      <c r="S17" s="201">
        <v>3.89</v>
      </c>
      <c r="T17" s="201">
        <v>0</v>
      </c>
      <c r="U17" s="201">
        <v>24.81</v>
      </c>
      <c r="V17" s="201">
        <v>2.9</v>
      </c>
      <c r="W17" s="201">
        <v>13.75</v>
      </c>
      <c r="X17" s="201">
        <v>43.7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58.71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19.309999999999999</v>
      </c>
      <c r="AQ17" s="201">
        <v>7.72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4.83</v>
      </c>
      <c r="L18" s="201">
        <v>318</v>
      </c>
      <c r="M18" s="201">
        <v>27.26</v>
      </c>
      <c r="N18" s="201">
        <v>34.99</v>
      </c>
      <c r="O18" s="201">
        <v>0</v>
      </c>
      <c r="P18" s="201">
        <v>41.26</v>
      </c>
      <c r="Q18" s="201">
        <v>1.93</v>
      </c>
      <c r="R18" s="201">
        <v>7.53</v>
      </c>
      <c r="S18" s="201">
        <v>3.89</v>
      </c>
      <c r="T18" s="201">
        <v>0</v>
      </c>
      <c r="U18" s="201">
        <v>24.81</v>
      </c>
      <c r="V18" s="201">
        <v>2.9</v>
      </c>
      <c r="W18" s="201">
        <v>13.75</v>
      </c>
      <c r="X18" s="201">
        <v>43.7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58.71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19.309999999999999</v>
      </c>
      <c r="AQ18" s="201">
        <v>7.72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4.83</v>
      </c>
      <c r="L19" s="201">
        <v>318</v>
      </c>
      <c r="M19" s="201">
        <v>27.26</v>
      </c>
      <c r="N19" s="201">
        <v>34.99</v>
      </c>
      <c r="O19" s="201">
        <v>0</v>
      </c>
      <c r="P19" s="201">
        <v>41.26</v>
      </c>
      <c r="Q19" s="201">
        <v>1.93</v>
      </c>
      <c r="R19" s="201">
        <v>7.53</v>
      </c>
      <c r="S19" s="201">
        <v>3.89</v>
      </c>
      <c r="T19" s="201">
        <v>0</v>
      </c>
      <c r="U19" s="201">
        <v>24.81</v>
      </c>
      <c r="V19" s="201">
        <v>2.9</v>
      </c>
      <c r="W19" s="201">
        <v>13.75</v>
      </c>
      <c r="X19" s="201">
        <v>43.7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58.71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19.309999999999999</v>
      </c>
      <c r="AQ19" s="201">
        <v>7.72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4.83</v>
      </c>
      <c r="L20" s="201">
        <v>318</v>
      </c>
      <c r="M20" s="201">
        <v>27.26</v>
      </c>
      <c r="N20" s="201">
        <v>34.99</v>
      </c>
      <c r="O20" s="201">
        <v>0</v>
      </c>
      <c r="P20" s="201">
        <v>41.26</v>
      </c>
      <c r="Q20" s="201">
        <v>1.93</v>
      </c>
      <c r="R20" s="201">
        <v>7.53</v>
      </c>
      <c r="S20" s="201">
        <v>3.89</v>
      </c>
      <c r="T20" s="201">
        <v>0</v>
      </c>
      <c r="U20" s="201">
        <v>24.81</v>
      </c>
      <c r="V20" s="201">
        <v>2.9</v>
      </c>
      <c r="W20" s="201">
        <v>13.75</v>
      </c>
      <c r="X20" s="201">
        <v>43.7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58.71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19.309999999999999</v>
      </c>
      <c r="AQ20" s="201">
        <v>7.72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4.83</v>
      </c>
      <c r="L21" s="201">
        <v>318</v>
      </c>
      <c r="M21" s="201">
        <v>27.26</v>
      </c>
      <c r="N21" s="201">
        <v>34.99</v>
      </c>
      <c r="O21" s="201">
        <v>0</v>
      </c>
      <c r="P21" s="201">
        <v>41.26</v>
      </c>
      <c r="Q21" s="201">
        <v>1.93</v>
      </c>
      <c r="R21" s="201">
        <v>7.53</v>
      </c>
      <c r="S21" s="201">
        <v>3.89</v>
      </c>
      <c r="T21" s="201">
        <v>0</v>
      </c>
      <c r="U21" s="201">
        <v>24.81</v>
      </c>
      <c r="V21" s="201">
        <v>2.9</v>
      </c>
      <c r="W21" s="201">
        <v>13.75</v>
      </c>
      <c r="X21" s="201">
        <v>43.7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58.71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19.309999999999999</v>
      </c>
      <c r="AQ21" s="201">
        <v>7.72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4.83</v>
      </c>
      <c r="L22" s="201">
        <v>318</v>
      </c>
      <c r="M22" s="201">
        <v>27.26</v>
      </c>
      <c r="N22" s="201">
        <v>34.99</v>
      </c>
      <c r="O22" s="201">
        <v>0</v>
      </c>
      <c r="P22" s="201">
        <v>41.26</v>
      </c>
      <c r="Q22" s="201">
        <v>1.93</v>
      </c>
      <c r="R22" s="201">
        <v>7.53</v>
      </c>
      <c r="S22" s="201">
        <v>3.89</v>
      </c>
      <c r="T22" s="201">
        <v>0</v>
      </c>
      <c r="U22" s="201">
        <v>24.81</v>
      </c>
      <c r="V22" s="201">
        <v>2.9</v>
      </c>
      <c r="W22" s="201">
        <v>13.75</v>
      </c>
      <c r="X22" s="201">
        <v>43.7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58.71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19.309999999999999</v>
      </c>
      <c r="AQ22" s="201">
        <v>7.72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4.83</v>
      </c>
      <c r="L23" s="201">
        <v>318</v>
      </c>
      <c r="M23" s="201">
        <v>27.26</v>
      </c>
      <c r="N23" s="201">
        <v>34.99</v>
      </c>
      <c r="O23" s="201">
        <v>0</v>
      </c>
      <c r="P23" s="201">
        <v>41.26</v>
      </c>
      <c r="Q23" s="201">
        <v>1.93</v>
      </c>
      <c r="R23" s="201">
        <v>7.53</v>
      </c>
      <c r="S23" s="201">
        <v>3.89</v>
      </c>
      <c r="T23" s="201">
        <v>0</v>
      </c>
      <c r="U23" s="201">
        <v>24.81</v>
      </c>
      <c r="V23" s="201">
        <v>2.9</v>
      </c>
      <c r="W23" s="201">
        <v>13.75</v>
      </c>
      <c r="X23" s="201">
        <v>43.7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58.71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19.309999999999999</v>
      </c>
      <c r="AQ23" s="201">
        <v>7.72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4.83</v>
      </c>
      <c r="L24" s="201">
        <v>315.42</v>
      </c>
      <c r="M24" s="201">
        <v>27.26</v>
      </c>
      <c r="N24" s="201">
        <v>34.99</v>
      </c>
      <c r="O24" s="201">
        <v>0</v>
      </c>
      <c r="P24" s="201">
        <v>41.26</v>
      </c>
      <c r="Q24" s="201">
        <v>1.93</v>
      </c>
      <c r="R24" s="201">
        <v>7.53</v>
      </c>
      <c r="S24" s="201">
        <v>3.86</v>
      </c>
      <c r="T24" s="201">
        <v>0</v>
      </c>
      <c r="U24" s="201">
        <v>24.81</v>
      </c>
      <c r="V24" s="201">
        <v>2.9</v>
      </c>
      <c r="W24" s="201">
        <v>13.75</v>
      </c>
      <c r="X24" s="201">
        <v>43.7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58.71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28.96</v>
      </c>
      <c r="AQ24" s="201">
        <v>7.72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4.83</v>
      </c>
      <c r="L25" s="201">
        <v>315.42</v>
      </c>
      <c r="M25" s="201">
        <v>27.26</v>
      </c>
      <c r="N25" s="201">
        <v>34.99</v>
      </c>
      <c r="O25" s="201">
        <v>0</v>
      </c>
      <c r="P25" s="201">
        <v>41.26</v>
      </c>
      <c r="Q25" s="201">
        <v>1.93</v>
      </c>
      <c r="R25" s="201">
        <v>7.53</v>
      </c>
      <c r="S25" s="201">
        <v>3.86</v>
      </c>
      <c r="T25" s="201">
        <v>0</v>
      </c>
      <c r="U25" s="201">
        <v>24.81</v>
      </c>
      <c r="V25" s="201">
        <v>2.9</v>
      </c>
      <c r="W25" s="201">
        <v>13.75</v>
      </c>
      <c r="X25" s="201">
        <v>43.7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58.71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28.96</v>
      </c>
      <c r="AQ25" s="201">
        <v>7.72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4.83</v>
      </c>
      <c r="L26" s="201">
        <v>315.42</v>
      </c>
      <c r="M26" s="201">
        <v>27.26</v>
      </c>
      <c r="N26" s="201">
        <v>34.99</v>
      </c>
      <c r="O26" s="201">
        <v>0</v>
      </c>
      <c r="P26" s="201">
        <v>41.26</v>
      </c>
      <c r="Q26" s="201">
        <v>1.93</v>
      </c>
      <c r="R26" s="201">
        <v>7.53</v>
      </c>
      <c r="S26" s="201">
        <v>3.86</v>
      </c>
      <c r="T26" s="201">
        <v>0</v>
      </c>
      <c r="U26" s="201">
        <v>24.81</v>
      </c>
      <c r="V26" s="201">
        <v>2.9</v>
      </c>
      <c r="W26" s="201">
        <v>13.75</v>
      </c>
      <c r="X26" s="201">
        <v>43.7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58.71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48.27</v>
      </c>
      <c r="AQ26" s="201">
        <v>7.72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4.83</v>
      </c>
      <c r="L27" s="201">
        <v>315.42</v>
      </c>
      <c r="M27" s="201">
        <v>27.26</v>
      </c>
      <c r="N27" s="201">
        <v>34.99</v>
      </c>
      <c r="O27" s="201">
        <v>0</v>
      </c>
      <c r="P27" s="201">
        <v>41.26</v>
      </c>
      <c r="Q27" s="201">
        <v>1.93</v>
      </c>
      <c r="R27" s="201">
        <v>7.53</v>
      </c>
      <c r="S27" s="201">
        <v>3.86</v>
      </c>
      <c r="T27" s="201">
        <v>0</v>
      </c>
      <c r="U27" s="201">
        <v>24.81</v>
      </c>
      <c r="V27" s="201">
        <v>2.9</v>
      </c>
      <c r="W27" s="201">
        <v>13.75</v>
      </c>
      <c r="X27" s="201">
        <v>43.7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56.81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19.309999999999999</v>
      </c>
      <c r="AQ27" s="201">
        <v>7.72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4.83</v>
      </c>
      <c r="L28" s="201">
        <v>315.42</v>
      </c>
      <c r="M28" s="201">
        <v>27.26</v>
      </c>
      <c r="N28" s="201">
        <v>34.99</v>
      </c>
      <c r="O28" s="201">
        <v>0</v>
      </c>
      <c r="P28" s="201">
        <v>41.26</v>
      </c>
      <c r="Q28" s="201">
        <v>1.93</v>
      </c>
      <c r="R28" s="201">
        <v>7.53</v>
      </c>
      <c r="S28" s="201">
        <v>3.86</v>
      </c>
      <c r="T28" s="201">
        <v>0</v>
      </c>
      <c r="U28" s="201">
        <v>24.81</v>
      </c>
      <c r="V28" s="201">
        <v>2.9</v>
      </c>
      <c r="W28" s="201">
        <v>13.75</v>
      </c>
      <c r="X28" s="201">
        <v>43.7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56.81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72.88</v>
      </c>
      <c r="AQ28" s="201">
        <v>7.72</v>
      </c>
      <c r="AR28" s="201">
        <v>1.7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4.83</v>
      </c>
      <c r="L29" s="201">
        <v>315.42</v>
      </c>
      <c r="M29" s="201">
        <v>27.26</v>
      </c>
      <c r="N29" s="201">
        <v>34.99</v>
      </c>
      <c r="O29" s="201">
        <v>0</v>
      </c>
      <c r="P29" s="201">
        <v>41.26</v>
      </c>
      <c r="Q29" s="201">
        <v>1.93</v>
      </c>
      <c r="R29" s="201">
        <v>7.53</v>
      </c>
      <c r="S29" s="201">
        <v>3.86</v>
      </c>
      <c r="T29" s="201">
        <v>0</v>
      </c>
      <c r="U29" s="201">
        <v>24.81</v>
      </c>
      <c r="V29" s="201">
        <v>6.14</v>
      </c>
      <c r="W29" s="201">
        <v>13.75</v>
      </c>
      <c r="X29" s="201">
        <v>43.7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56.81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75.010000000000005</v>
      </c>
      <c r="AQ29" s="201">
        <v>7.72</v>
      </c>
      <c r="AR29" s="201">
        <v>6.05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4.83</v>
      </c>
      <c r="L30" s="201">
        <v>315.42</v>
      </c>
      <c r="M30" s="201">
        <v>27.26</v>
      </c>
      <c r="N30" s="201">
        <v>34.99</v>
      </c>
      <c r="O30" s="201">
        <v>0</v>
      </c>
      <c r="P30" s="201">
        <v>41.26</v>
      </c>
      <c r="Q30" s="201">
        <v>1.93</v>
      </c>
      <c r="R30" s="201">
        <v>7.53</v>
      </c>
      <c r="S30" s="201">
        <v>3.86</v>
      </c>
      <c r="T30" s="201">
        <v>0</v>
      </c>
      <c r="U30" s="201">
        <v>24.81</v>
      </c>
      <c r="V30" s="201">
        <v>6.14</v>
      </c>
      <c r="W30" s="201">
        <v>13.75</v>
      </c>
      <c r="X30" s="201">
        <v>43.7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56.81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75.010000000000005</v>
      </c>
      <c r="AQ30" s="201">
        <v>7.72</v>
      </c>
      <c r="AR30" s="201">
        <v>11.73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4.83</v>
      </c>
      <c r="L31" s="201">
        <v>315.42</v>
      </c>
      <c r="M31" s="201">
        <v>27.26</v>
      </c>
      <c r="N31" s="201">
        <v>34.99</v>
      </c>
      <c r="O31" s="201">
        <v>0</v>
      </c>
      <c r="P31" s="201">
        <v>41.26</v>
      </c>
      <c r="Q31" s="201">
        <v>1.93</v>
      </c>
      <c r="R31" s="201">
        <v>7.53</v>
      </c>
      <c r="S31" s="201">
        <v>3.86</v>
      </c>
      <c r="T31" s="201">
        <v>0</v>
      </c>
      <c r="U31" s="201">
        <v>24.81</v>
      </c>
      <c r="V31" s="201">
        <v>6.14</v>
      </c>
      <c r="W31" s="201">
        <v>13.75</v>
      </c>
      <c r="X31" s="201">
        <v>43.7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56.81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75.010000000000005</v>
      </c>
      <c r="AQ31" s="201">
        <v>7.72</v>
      </c>
      <c r="AR31" s="201">
        <v>17.7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4.83</v>
      </c>
      <c r="L32" s="201">
        <v>315.42</v>
      </c>
      <c r="M32" s="201">
        <v>27.26</v>
      </c>
      <c r="N32" s="201">
        <v>34.99</v>
      </c>
      <c r="O32" s="201">
        <v>0</v>
      </c>
      <c r="P32" s="201">
        <v>41.26</v>
      </c>
      <c r="Q32" s="201">
        <v>1.93</v>
      </c>
      <c r="R32" s="201">
        <v>7.53</v>
      </c>
      <c r="S32" s="201">
        <v>3.86</v>
      </c>
      <c r="T32" s="201">
        <v>0</v>
      </c>
      <c r="U32" s="201">
        <v>24.81</v>
      </c>
      <c r="V32" s="201">
        <v>6.14</v>
      </c>
      <c r="W32" s="201">
        <v>13.75</v>
      </c>
      <c r="X32" s="201">
        <v>43.7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56.81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75.010000000000005</v>
      </c>
      <c r="AQ32" s="201">
        <v>7.72</v>
      </c>
      <c r="AR32" s="201">
        <v>17.7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4.83</v>
      </c>
      <c r="L33" s="201">
        <v>315.42</v>
      </c>
      <c r="M33" s="201">
        <v>27.26</v>
      </c>
      <c r="N33" s="201">
        <v>34.99</v>
      </c>
      <c r="O33" s="201">
        <v>0</v>
      </c>
      <c r="P33" s="201">
        <v>41.26</v>
      </c>
      <c r="Q33" s="201">
        <v>1.93</v>
      </c>
      <c r="R33" s="201">
        <v>7.53</v>
      </c>
      <c r="S33" s="201">
        <v>3.86</v>
      </c>
      <c r="T33" s="201">
        <v>0</v>
      </c>
      <c r="U33" s="201">
        <v>24.81</v>
      </c>
      <c r="V33" s="201">
        <v>6.14</v>
      </c>
      <c r="W33" s="201">
        <v>13.75</v>
      </c>
      <c r="X33" s="201">
        <v>43.7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56.81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75.010000000000005</v>
      </c>
      <c r="AQ33" s="201">
        <v>7.72</v>
      </c>
      <c r="AR33" s="201">
        <v>17.7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4.83</v>
      </c>
      <c r="L34" s="201">
        <v>315.42</v>
      </c>
      <c r="M34" s="201">
        <v>27.26</v>
      </c>
      <c r="N34" s="201">
        <v>34.99</v>
      </c>
      <c r="O34" s="201">
        <v>0</v>
      </c>
      <c r="P34" s="201">
        <v>41.26</v>
      </c>
      <c r="Q34" s="201">
        <v>3.23</v>
      </c>
      <c r="R34" s="201">
        <v>12.56</v>
      </c>
      <c r="S34" s="201">
        <v>3.86</v>
      </c>
      <c r="T34" s="201">
        <v>0</v>
      </c>
      <c r="U34" s="201">
        <v>24.81</v>
      </c>
      <c r="V34" s="201">
        <v>6.14</v>
      </c>
      <c r="W34" s="201">
        <v>13.75</v>
      </c>
      <c r="X34" s="201">
        <v>43.7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56.81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75.010000000000005</v>
      </c>
      <c r="AQ34" s="201">
        <v>26.71</v>
      </c>
      <c r="AR34" s="201">
        <v>19.2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4.83</v>
      </c>
      <c r="L35" s="201">
        <v>315.42</v>
      </c>
      <c r="M35" s="201">
        <v>27.26</v>
      </c>
      <c r="N35" s="201">
        <v>34.99</v>
      </c>
      <c r="O35" s="201">
        <v>0</v>
      </c>
      <c r="P35" s="201">
        <v>41.26</v>
      </c>
      <c r="Q35" s="201">
        <v>3.23</v>
      </c>
      <c r="R35" s="201">
        <v>12.56</v>
      </c>
      <c r="S35" s="201">
        <v>7.82</v>
      </c>
      <c r="T35" s="201">
        <v>0</v>
      </c>
      <c r="U35" s="201">
        <v>24.81</v>
      </c>
      <c r="V35" s="201">
        <v>6.14</v>
      </c>
      <c r="W35" s="201">
        <v>13.75</v>
      </c>
      <c r="X35" s="201">
        <v>43.7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56.81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75.010000000000005</v>
      </c>
      <c r="AQ35" s="201">
        <v>26.71</v>
      </c>
      <c r="AR35" s="201">
        <v>19.2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4.83</v>
      </c>
      <c r="L36" s="201">
        <v>315.42</v>
      </c>
      <c r="M36" s="201">
        <v>27.26</v>
      </c>
      <c r="N36" s="201">
        <v>34.99</v>
      </c>
      <c r="O36" s="201">
        <v>0</v>
      </c>
      <c r="P36" s="201">
        <v>41.26</v>
      </c>
      <c r="Q36" s="201">
        <v>3.23</v>
      </c>
      <c r="R36" s="201">
        <v>12.56</v>
      </c>
      <c r="S36" s="201">
        <v>3.86</v>
      </c>
      <c r="T36" s="201">
        <v>0</v>
      </c>
      <c r="U36" s="201">
        <v>24.81</v>
      </c>
      <c r="V36" s="201">
        <v>6.14</v>
      </c>
      <c r="W36" s="201">
        <v>13.75</v>
      </c>
      <c r="X36" s="201">
        <v>43.7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56.81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75.010000000000005</v>
      </c>
      <c r="AQ36" s="201">
        <v>26.71</v>
      </c>
      <c r="AR36" s="201">
        <v>21.2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4.83</v>
      </c>
      <c r="L37" s="201">
        <v>315.42</v>
      </c>
      <c r="M37" s="201">
        <v>27.26</v>
      </c>
      <c r="N37" s="201">
        <v>34.99</v>
      </c>
      <c r="O37" s="201">
        <v>0</v>
      </c>
      <c r="P37" s="201">
        <v>41.26</v>
      </c>
      <c r="Q37" s="201">
        <v>3.23</v>
      </c>
      <c r="R37" s="201">
        <v>12.56</v>
      </c>
      <c r="S37" s="201">
        <v>3.86</v>
      </c>
      <c r="T37" s="201">
        <v>0</v>
      </c>
      <c r="U37" s="201">
        <v>24.81</v>
      </c>
      <c r="V37" s="201">
        <v>6.14</v>
      </c>
      <c r="W37" s="201">
        <v>13.75</v>
      </c>
      <c r="X37" s="201">
        <v>43.7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56.81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75.010000000000005</v>
      </c>
      <c r="AQ37" s="201">
        <v>26.71</v>
      </c>
      <c r="AR37" s="201">
        <v>21.2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4.83</v>
      </c>
      <c r="L38" s="201">
        <v>315.42</v>
      </c>
      <c r="M38" s="201">
        <v>27.26</v>
      </c>
      <c r="N38" s="201">
        <v>34.99</v>
      </c>
      <c r="O38" s="201">
        <v>0</v>
      </c>
      <c r="P38" s="201">
        <v>41.26</v>
      </c>
      <c r="Q38" s="201">
        <v>3.23</v>
      </c>
      <c r="R38" s="201">
        <v>12.56</v>
      </c>
      <c r="S38" s="201">
        <v>3.86</v>
      </c>
      <c r="T38" s="201">
        <v>0</v>
      </c>
      <c r="U38" s="201">
        <v>24.81</v>
      </c>
      <c r="V38" s="201">
        <v>6.14</v>
      </c>
      <c r="W38" s="201">
        <v>13.75</v>
      </c>
      <c r="X38" s="201">
        <v>43.7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56.81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75.010000000000005</v>
      </c>
      <c r="AQ38" s="201">
        <v>26.71</v>
      </c>
      <c r="AR38" s="201">
        <v>21.2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4.83</v>
      </c>
      <c r="L39" s="201">
        <v>315.42</v>
      </c>
      <c r="M39" s="201">
        <v>27.26</v>
      </c>
      <c r="N39" s="201">
        <v>34.99</v>
      </c>
      <c r="O39" s="201">
        <v>0</v>
      </c>
      <c r="P39" s="201">
        <v>41.26</v>
      </c>
      <c r="Q39" s="201">
        <v>3.23</v>
      </c>
      <c r="R39" s="201">
        <v>12.56</v>
      </c>
      <c r="S39" s="201">
        <v>3.86</v>
      </c>
      <c r="T39" s="201">
        <v>0</v>
      </c>
      <c r="U39" s="201">
        <v>24.81</v>
      </c>
      <c r="V39" s="201">
        <v>6.14</v>
      </c>
      <c r="W39" s="201">
        <v>13.75</v>
      </c>
      <c r="X39" s="201">
        <v>43.7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56.81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75.010000000000005</v>
      </c>
      <c r="AQ39" s="201">
        <v>26.71</v>
      </c>
      <c r="AR39" s="201">
        <v>21.2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4.83</v>
      </c>
      <c r="L40" s="201">
        <v>318.62</v>
      </c>
      <c r="M40" s="201">
        <v>27.26</v>
      </c>
      <c r="N40" s="201">
        <v>34.99</v>
      </c>
      <c r="O40" s="201">
        <v>0</v>
      </c>
      <c r="P40" s="201">
        <v>41.26</v>
      </c>
      <c r="Q40" s="201">
        <v>3.23</v>
      </c>
      <c r="R40" s="201">
        <v>12.56</v>
      </c>
      <c r="S40" s="201">
        <v>3.86</v>
      </c>
      <c r="T40" s="201">
        <v>0</v>
      </c>
      <c r="U40" s="201">
        <v>24.81</v>
      </c>
      <c r="V40" s="201">
        <v>6.14</v>
      </c>
      <c r="W40" s="201">
        <v>13.75</v>
      </c>
      <c r="X40" s="201">
        <v>43.7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56.81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75.010000000000005</v>
      </c>
      <c r="AQ40" s="201">
        <v>26.71</v>
      </c>
      <c r="AR40" s="201">
        <v>21.2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4.83</v>
      </c>
      <c r="L41" s="201">
        <v>357.24</v>
      </c>
      <c r="M41" s="201">
        <v>27.26</v>
      </c>
      <c r="N41" s="201">
        <v>34.99</v>
      </c>
      <c r="O41" s="201">
        <v>0</v>
      </c>
      <c r="P41" s="201">
        <v>41.26</v>
      </c>
      <c r="Q41" s="201">
        <v>3.23</v>
      </c>
      <c r="R41" s="201">
        <v>12.56</v>
      </c>
      <c r="S41" s="201">
        <v>3.86</v>
      </c>
      <c r="T41" s="201">
        <v>0</v>
      </c>
      <c r="U41" s="201">
        <v>24.81</v>
      </c>
      <c r="V41" s="201">
        <v>6.14</v>
      </c>
      <c r="W41" s="201">
        <v>13.75</v>
      </c>
      <c r="X41" s="201">
        <v>43.7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58.71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75.010000000000005</v>
      </c>
      <c r="AQ41" s="201">
        <v>26.71</v>
      </c>
      <c r="AR41" s="201">
        <v>21.2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4.83</v>
      </c>
      <c r="L42" s="201">
        <v>366.9</v>
      </c>
      <c r="M42" s="201">
        <v>27.26</v>
      </c>
      <c r="N42" s="201">
        <v>34.99</v>
      </c>
      <c r="O42" s="201">
        <v>0</v>
      </c>
      <c r="P42" s="201">
        <v>41.26</v>
      </c>
      <c r="Q42" s="201">
        <v>3.23</v>
      </c>
      <c r="R42" s="201">
        <v>12.56</v>
      </c>
      <c r="S42" s="201">
        <v>3.86</v>
      </c>
      <c r="T42" s="201">
        <v>0</v>
      </c>
      <c r="U42" s="201">
        <v>24.81</v>
      </c>
      <c r="V42" s="201">
        <v>6.14</v>
      </c>
      <c r="W42" s="201">
        <v>13.75</v>
      </c>
      <c r="X42" s="201">
        <v>43.7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58.71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75.010000000000005</v>
      </c>
      <c r="AQ42" s="201">
        <v>26.71</v>
      </c>
      <c r="AR42" s="201">
        <v>22.7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4.83</v>
      </c>
      <c r="L43" s="201">
        <v>366.89</v>
      </c>
      <c r="M43" s="201">
        <v>27.26</v>
      </c>
      <c r="N43" s="201">
        <v>34.99</v>
      </c>
      <c r="O43" s="201">
        <v>0</v>
      </c>
      <c r="P43" s="201">
        <v>41.26</v>
      </c>
      <c r="Q43" s="201">
        <v>3.19</v>
      </c>
      <c r="R43" s="201">
        <v>12.56</v>
      </c>
      <c r="S43" s="201">
        <v>5.32</v>
      </c>
      <c r="T43" s="201">
        <v>0</v>
      </c>
      <c r="U43" s="201">
        <v>24.81</v>
      </c>
      <c r="V43" s="201">
        <v>6.14</v>
      </c>
      <c r="W43" s="201">
        <v>13.75</v>
      </c>
      <c r="X43" s="201">
        <v>43.7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58.71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75.010000000000005</v>
      </c>
      <c r="AQ43" s="201">
        <v>26.71</v>
      </c>
      <c r="AR43" s="201">
        <v>22.7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4.83</v>
      </c>
      <c r="L44" s="201">
        <v>366.89</v>
      </c>
      <c r="M44" s="201">
        <v>27.26</v>
      </c>
      <c r="N44" s="201">
        <v>34.99</v>
      </c>
      <c r="O44" s="201">
        <v>0</v>
      </c>
      <c r="P44" s="201">
        <v>41.26</v>
      </c>
      <c r="Q44" s="201">
        <v>3.19</v>
      </c>
      <c r="R44" s="201">
        <v>12.56</v>
      </c>
      <c r="S44" s="201">
        <v>3.86</v>
      </c>
      <c r="T44" s="201">
        <v>0</v>
      </c>
      <c r="U44" s="201">
        <v>24.81</v>
      </c>
      <c r="V44" s="201">
        <v>6.14</v>
      </c>
      <c r="W44" s="201">
        <v>13.75</v>
      </c>
      <c r="X44" s="201">
        <v>43.7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58.71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75.010000000000005</v>
      </c>
      <c r="AQ44" s="201">
        <v>26.71</v>
      </c>
      <c r="AR44" s="201">
        <v>22.7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4.83</v>
      </c>
      <c r="L45" s="201">
        <v>366.89</v>
      </c>
      <c r="M45" s="201">
        <v>27.26</v>
      </c>
      <c r="N45" s="201">
        <v>34.99</v>
      </c>
      <c r="O45" s="201">
        <v>0</v>
      </c>
      <c r="P45" s="201">
        <v>41.26</v>
      </c>
      <c r="Q45" s="201">
        <v>3.19</v>
      </c>
      <c r="R45" s="201">
        <v>12.56</v>
      </c>
      <c r="S45" s="201">
        <v>3.86</v>
      </c>
      <c r="T45" s="201">
        <v>0</v>
      </c>
      <c r="U45" s="201">
        <v>24.81</v>
      </c>
      <c r="V45" s="201">
        <v>6.14</v>
      </c>
      <c r="W45" s="201">
        <v>13.75</v>
      </c>
      <c r="X45" s="201">
        <v>43.7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58.71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75.010000000000005</v>
      </c>
      <c r="AQ45" s="201">
        <v>26.71</v>
      </c>
      <c r="AR45" s="201">
        <v>22.7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4.83</v>
      </c>
      <c r="L46" s="201">
        <v>386.2</v>
      </c>
      <c r="M46" s="201">
        <v>27.26</v>
      </c>
      <c r="N46" s="201">
        <v>34.99</v>
      </c>
      <c r="O46" s="201">
        <v>0</v>
      </c>
      <c r="P46" s="201">
        <v>41.26</v>
      </c>
      <c r="Q46" s="201">
        <v>3.19</v>
      </c>
      <c r="R46" s="201">
        <v>12.56</v>
      </c>
      <c r="S46" s="201">
        <v>3.86</v>
      </c>
      <c r="T46" s="201">
        <v>0</v>
      </c>
      <c r="U46" s="201">
        <v>24.81</v>
      </c>
      <c r="V46" s="201">
        <v>6.14</v>
      </c>
      <c r="W46" s="201">
        <v>13.75</v>
      </c>
      <c r="X46" s="201">
        <v>43.7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58.71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75.010000000000005</v>
      </c>
      <c r="AQ46" s="201">
        <v>26.71</v>
      </c>
      <c r="AR46" s="201">
        <v>22.7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4.83</v>
      </c>
      <c r="L47" s="201">
        <v>386.2</v>
      </c>
      <c r="M47" s="201">
        <v>27.26</v>
      </c>
      <c r="N47" s="201">
        <v>34.99</v>
      </c>
      <c r="O47" s="201">
        <v>0</v>
      </c>
      <c r="P47" s="201">
        <v>41.26</v>
      </c>
      <c r="Q47" s="201">
        <v>3.23</v>
      </c>
      <c r="R47" s="201">
        <v>13.01</v>
      </c>
      <c r="S47" s="201">
        <v>3.86</v>
      </c>
      <c r="T47" s="201">
        <v>0</v>
      </c>
      <c r="U47" s="201">
        <v>24.81</v>
      </c>
      <c r="V47" s="201">
        <v>6.14</v>
      </c>
      <c r="W47" s="201">
        <v>13.75</v>
      </c>
      <c r="X47" s="201">
        <v>43.7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58.71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75.010000000000005</v>
      </c>
      <c r="AQ47" s="201">
        <v>26.71</v>
      </c>
      <c r="AR47" s="201">
        <v>22.7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4.83</v>
      </c>
      <c r="L48" s="201">
        <v>366.89</v>
      </c>
      <c r="M48" s="201">
        <v>27.26</v>
      </c>
      <c r="N48" s="201">
        <v>34.99</v>
      </c>
      <c r="O48" s="201">
        <v>0</v>
      </c>
      <c r="P48" s="201">
        <v>41.26</v>
      </c>
      <c r="Q48" s="201">
        <v>3.23</v>
      </c>
      <c r="R48" s="201">
        <v>12.56</v>
      </c>
      <c r="S48" s="201">
        <v>3.86</v>
      </c>
      <c r="T48" s="201">
        <v>0</v>
      </c>
      <c r="U48" s="201">
        <v>24.81</v>
      </c>
      <c r="V48" s="201">
        <v>6.14</v>
      </c>
      <c r="W48" s="201">
        <v>13.75</v>
      </c>
      <c r="X48" s="201">
        <v>43.7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58.71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75.010000000000005</v>
      </c>
      <c r="AQ48" s="201">
        <v>26.71</v>
      </c>
      <c r="AR48" s="201">
        <v>22.7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4.83</v>
      </c>
      <c r="L49" s="201">
        <v>318.61</v>
      </c>
      <c r="M49" s="201">
        <v>27.26</v>
      </c>
      <c r="N49" s="201">
        <v>34.99</v>
      </c>
      <c r="O49" s="201">
        <v>0</v>
      </c>
      <c r="P49" s="201">
        <v>41.26</v>
      </c>
      <c r="Q49" s="201">
        <v>3.23</v>
      </c>
      <c r="R49" s="201">
        <v>12.56</v>
      </c>
      <c r="S49" s="201">
        <v>3.86</v>
      </c>
      <c r="T49" s="201">
        <v>0</v>
      </c>
      <c r="U49" s="201">
        <v>24.81</v>
      </c>
      <c r="V49" s="201">
        <v>6.14</v>
      </c>
      <c r="W49" s="201">
        <v>13.75</v>
      </c>
      <c r="X49" s="201">
        <v>43.7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58.71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73.260000000000005</v>
      </c>
      <c r="AQ49" s="201">
        <v>26.25</v>
      </c>
      <c r="AR49" s="201">
        <v>23.7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4.83</v>
      </c>
      <c r="L50" s="201">
        <v>318.61</v>
      </c>
      <c r="M50" s="201">
        <v>27.26</v>
      </c>
      <c r="N50" s="201">
        <v>34.99</v>
      </c>
      <c r="O50" s="201">
        <v>0</v>
      </c>
      <c r="P50" s="201">
        <v>41.26</v>
      </c>
      <c r="Q50" s="201">
        <v>3.23</v>
      </c>
      <c r="R50" s="201">
        <v>12.56</v>
      </c>
      <c r="S50" s="201">
        <v>3.86</v>
      </c>
      <c r="T50" s="201">
        <v>0</v>
      </c>
      <c r="U50" s="201">
        <v>24.81</v>
      </c>
      <c r="V50" s="201">
        <v>6.14</v>
      </c>
      <c r="W50" s="201">
        <v>13.75</v>
      </c>
      <c r="X50" s="201">
        <v>43.7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58.71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73.260000000000005</v>
      </c>
      <c r="AQ50" s="201">
        <v>26.25</v>
      </c>
      <c r="AR50" s="201">
        <v>23.7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4.83</v>
      </c>
      <c r="L51" s="201">
        <v>318.61</v>
      </c>
      <c r="M51" s="201">
        <v>27.26</v>
      </c>
      <c r="N51" s="201">
        <v>34.99</v>
      </c>
      <c r="O51" s="201">
        <v>0</v>
      </c>
      <c r="P51" s="201">
        <v>41.26</v>
      </c>
      <c r="Q51" s="201">
        <v>3.23</v>
      </c>
      <c r="R51" s="201">
        <v>7.72</v>
      </c>
      <c r="S51" s="201">
        <v>3.86</v>
      </c>
      <c r="T51" s="201">
        <v>0</v>
      </c>
      <c r="U51" s="201">
        <v>24.81</v>
      </c>
      <c r="V51" s="201">
        <v>3.86</v>
      </c>
      <c r="W51" s="201">
        <v>13.75</v>
      </c>
      <c r="X51" s="201">
        <v>43.7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58.71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75.010000000000005</v>
      </c>
      <c r="AQ51" s="201">
        <v>7.72</v>
      </c>
      <c r="AR51" s="201">
        <v>23.7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4.83</v>
      </c>
      <c r="L52" s="201">
        <v>318.61</v>
      </c>
      <c r="M52" s="201">
        <v>27.26</v>
      </c>
      <c r="N52" s="201">
        <v>34.99</v>
      </c>
      <c r="O52" s="201">
        <v>0</v>
      </c>
      <c r="P52" s="201">
        <v>41.26</v>
      </c>
      <c r="Q52" s="201">
        <v>3.23</v>
      </c>
      <c r="R52" s="201">
        <v>7.72</v>
      </c>
      <c r="S52" s="201">
        <v>3.86</v>
      </c>
      <c r="T52" s="201">
        <v>0</v>
      </c>
      <c r="U52" s="201">
        <v>24.81</v>
      </c>
      <c r="V52" s="201">
        <v>3.86</v>
      </c>
      <c r="W52" s="201">
        <v>13.75</v>
      </c>
      <c r="X52" s="201">
        <v>43.7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58.71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48.28</v>
      </c>
      <c r="AQ52" s="201">
        <v>7.72</v>
      </c>
      <c r="AR52" s="201">
        <v>23.7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4.83</v>
      </c>
      <c r="L53" s="201">
        <v>307.99</v>
      </c>
      <c r="M53" s="201">
        <v>27.25</v>
      </c>
      <c r="N53" s="201">
        <v>34.99</v>
      </c>
      <c r="O53" s="201">
        <v>0</v>
      </c>
      <c r="P53" s="201">
        <v>41.26</v>
      </c>
      <c r="Q53" s="201">
        <v>3.23</v>
      </c>
      <c r="R53" s="201">
        <v>7.72</v>
      </c>
      <c r="S53" s="201">
        <v>3.86</v>
      </c>
      <c r="T53" s="201">
        <v>0</v>
      </c>
      <c r="U53" s="201">
        <v>24.81</v>
      </c>
      <c r="V53" s="201">
        <v>3.86</v>
      </c>
      <c r="W53" s="201">
        <v>13.75</v>
      </c>
      <c r="X53" s="201">
        <v>43.74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58.71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44.41</v>
      </c>
      <c r="AQ53" s="201">
        <v>7.72</v>
      </c>
      <c r="AR53" s="201">
        <v>23.7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4.83</v>
      </c>
      <c r="L54" s="201">
        <v>307.99</v>
      </c>
      <c r="M54" s="201">
        <v>27.25</v>
      </c>
      <c r="N54" s="201">
        <v>34.99</v>
      </c>
      <c r="O54" s="201">
        <v>0</v>
      </c>
      <c r="P54" s="201">
        <v>41.26</v>
      </c>
      <c r="Q54" s="201">
        <v>3.23</v>
      </c>
      <c r="R54" s="201">
        <v>7.72</v>
      </c>
      <c r="S54" s="201">
        <v>3.86</v>
      </c>
      <c r="T54" s="201">
        <v>0</v>
      </c>
      <c r="U54" s="201">
        <v>24.81</v>
      </c>
      <c r="V54" s="201">
        <v>3.86</v>
      </c>
      <c r="W54" s="201">
        <v>13.75</v>
      </c>
      <c r="X54" s="201">
        <v>43.7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58.71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44.41</v>
      </c>
      <c r="AQ54" s="201">
        <v>7.72</v>
      </c>
      <c r="AR54" s="201">
        <v>23.7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4.83</v>
      </c>
      <c r="L55" s="201">
        <v>307.99</v>
      </c>
      <c r="M55" s="201">
        <v>27.25</v>
      </c>
      <c r="N55" s="201">
        <v>34.99</v>
      </c>
      <c r="O55" s="201">
        <v>0</v>
      </c>
      <c r="P55" s="201">
        <v>41.26</v>
      </c>
      <c r="Q55" s="201">
        <v>1.93</v>
      </c>
      <c r="R55" s="201">
        <v>7.72</v>
      </c>
      <c r="S55" s="201">
        <v>3.86</v>
      </c>
      <c r="T55" s="201">
        <v>0</v>
      </c>
      <c r="U55" s="201">
        <v>24.81</v>
      </c>
      <c r="V55" s="201">
        <v>3.86</v>
      </c>
      <c r="W55" s="201">
        <v>7.79</v>
      </c>
      <c r="X55" s="201">
        <v>24.14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58.71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44.41</v>
      </c>
      <c r="AQ55" s="201">
        <v>7.72</v>
      </c>
      <c r="AR55" s="201">
        <v>23.7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4.83</v>
      </c>
      <c r="L56" s="201">
        <v>307.99</v>
      </c>
      <c r="M56" s="201">
        <v>27.25</v>
      </c>
      <c r="N56" s="201">
        <v>34.99</v>
      </c>
      <c r="O56" s="201">
        <v>0</v>
      </c>
      <c r="P56" s="201">
        <v>41.26</v>
      </c>
      <c r="Q56" s="201">
        <v>1.93</v>
      </c>
      <c r="R56" s="201">
        <v>7.72</v>
      </c>
      <c r="S56" s="201">
        <v>3.86</v>
      </c>
      <c r="T56" s="201">
        <v>0</v>
      </c>
      <c r="U56" s="201">
        <v>24.81</v>
      </c>
      <c r="V56" s="201">
        <v>3.86</v>
      </c>
      <c r="W56" s="201">
        <v>7.79</v>
      </c>
      <c r="X56" s="201">
        <v>24.14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58.71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44.41</v>
      </c>
      <c r="AQ56" s="201">
        <v>7.72</v>
      </c>
      <c r="AR56" s="201">
        <v>23.7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4.83</v>
      </c>
      <c r="L57" s="201">
        <v>307.99</v>
      </c>
      <c r="M57" s="201">
        <v>27.25</v>
      </c>
      <c r="N57" s="201">
        <v>34.99</v>
      </c>
      <c r="O57" s="201">
        <v>0</v>
      </c>
      <c r="P57" s="201">
        <v>41.26</v>
      </c>
      <c r="Q57" s="201">
        <v>1.93</v>
      </c>
      <c r="R57" s="201">
        <v>7.72</v>
      </c>
      <c r="S57" s="201">
        <v>3.86</v>
      </c>
      <c r="T57" s="201">
        <v>0</v>
      </c>
      <c r="U57" s="201">
        <v>24.81</v>
      </c>
      <c r="V57" s="201">
        <v>3.86</v>
      </c>
      <c r="W57" s="201">
        <v>7.79</v>
      </c>
      <c r="X57" s="201">
        <v>24.14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58.71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44.41</v>
      </c>
      <c r="AQ57" s="201">
        <v>7.72</v>
      </c>
      <c r="AR57" s="201">
        <v>23.7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4.83</v>
      </c>
      <c r="L58" s="201">
        <v>307.99</v>
      </c>
      <c r="M58" s="201">
        <v>27.25</v>
      </c>
      <c r="N58" s="201">
        <v>34.99</v>
      </c>
      <c r="O58" s="201">
        <v>0</v>
      </c>
      <c r="P58" s="201">
        <v>41.26</v>
      </c>
      <c r="Q58" s="201">
        <v>1.93</v>
      </c>
      <c r="R58" s="201">
        <v>7.72</v>
      </c>
      <c r="S58" s="201">
        <v>3.86</v>
      </c>
      <c r="T58" s="201">
        <v>0</v>
      </c>
      <c r="U58" s="201">
        <v>24.81</v>
      </c>
      <c r="V58" s="201">
        <v>3.86</v>
      </c>
      <c r="W58" s="201">
        <v>7.79</v>
      </c>
      <c r="X58" s="201">
        <v>24.14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58.71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44.41</v>
      </c>
      <c r="AQ58" s="201">
        <v>7.72</v>
      </c>
      <c r="AR58" s="201">
        <v>23.7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4.83</v>
      </c>
      <c r="L59" s="201">
        <v>307.99</v>
      </c>
      <c r="M59" s="201">
        <v>27.25</v>
      </c>
      <c r="N59" s="201">
        <v>34.99</v>
      </c>
      <c r="O59" s="201">
        <v>0</v>
      </c>
      <c r="P59" s="201">
        <v>41.27</v>
      </c>
      <c r="Q59" s="201">
        <v>1.93</v>
      </c>
      <c r="R59" s="201">
        <v>7.72</v>
      </c>
      <c r="S59" s="201">
        <v>3.86</v>
      </c>
      <c r="T59" s="201">
        <v>0</v>
      </c>
      <c r="U59" s="201">
        <v>24.81</v>
      </c>
      <c r="V59" s="201">
        <v>3.86</v>
      </c>
      <c r="W59" s="201">
        <v>7.81</v>
      </c>
      <c r="X59" s="201">
        <v>24.14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58.71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44.41</v>
      </c>
      <c r="AQ59" s="201">
        <v>7.72</v>
      </c>
      <c r="AR59" s="201">
        <v>23.7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4.83</v>
      </c>
      <c r="L60" s="201">
        <v>307.99</v>
      </c>
      <c r="M60" s="201">
        <v>27.25</v>
      </c>
      <c r="N60" s="201">
        <v>34.99</v>
      </c>
      <c r="O60" s="201">
        <v>0</v>
      </c>
      <c r="P60" s="201">
        <v>41.27</v>
      </c>
      <c r="Q60" s="201">
        <v>1.93</v>
      </c>
      <c r="R60" s="201">
        <v>7.72</v>
      </c>
      <c r="S60" s="201">
        <v>3.86</v>
      </c>
      <c r="T60" s="201">
        <v>0</v>
      </c>
      <c r="U60" s="201">
        <v>24.81</v>
      </c>
      <c r="V60" s="201">
        <v>3.86</v>
      </c>
      <c r="W60" s="201">
        <v>7.81</v>
      </c>
      <c r="X60" s="201">
        <v>24.14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58.71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44.41</v>
      </c>
      <c r="AQ60" s="201">
        <v>7.72</v>
      </c>
      <c r="AR60" s="201">
        <v>23.7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4.83</v>
      </c>
      <c r="L61" s="201">
        <v>307.99</v>
      </c>
      <c r="M61" s="201">
        <v>27.25</v>
      </c>
      <c r="N61" s="201">
        <v>34.99</v>
      </c>
      <c r="O61" s="201">
        <v>0</v>
      </c>
      <c r="P61" s="201">
        <v>41.27</v>
      </c>
      <c r="Q61" s="201">
        <v>1.93</v>
      </c>
      <c r="R61" s="201">
        <v>7.72</v>
      </c>
      <c r="S61" s="201">
        <v>3.86</v>
      </c>
      <c r="T61" s="201">
        <v>0</v>
      </c>
      <c r="U61" s="201">
        <v>24.81</v>
      </c>
      <c r="V61" s="201">
        <v>3.86</v>
      </c>
      <c r="W61" s="201">
        <v>7.81</v>
      </c>
      <c r="X61" s="201">
        <v>24.14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58.71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44.41</v>
      </c>
      <c r="AQ61" s="201">
        <v>7.72</v>
      </c>
      <c r="AR61" s="201">
        <v>23.7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4.83</v>
      </c>
      <c r="L62" s="201">
        <v>307.99</v>
      </c>
      <c r="M62" s="201">
        <v>27.25</v>
      </c>
      <c r="N62" s="201">
        <v>34.99</v>
      </c>
      <c r="O62" s="201">
        <v>0</v>
      </c>
      <c r="P62" s="201">
        <v>41.27</v>
      </c>
      <c r="Q62" s="201">
        <v>1.93</v>
      </c>
      <c r="R62" s="201">
        <v>7.72</v>
      </c>
      <c r="S62" s="201">
        <v>3.86</v>
      </c>
      <c r="T62" s="201">
        <v>0</v>
      </c>
      <c r="U62" s="201">
        <v>24.81</v>
      </c>
      <c r="V62" s="201">
        <v>3.86</v>
      </c>
      <c r="W62" s="201">
        <v>7.81</v>
      </c>
      <c r="X62" s="201">
        <v>24.14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58.71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44.41</v>
      </c>
      <c r="AQ62" s="201">
        <v>7.72</v>
      </c>
      <c r="AR62" s="201">
        <v>23.7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4.83</v>
      </c>
      <c r="L63" s="201">
        <v>307.99</v>
      </c>
      <c r="M63" s="201">
        <v>27.25</v>
      </c>
      <c r="N63" s="201">
        <v>34.99</v>
      </c>
      <c r="O63" s="201">
        <v>0</v>
      </c>
      <c r="P63" s="201">
        <v>41.27</v>
      </c>
      <c r="Q63" s="201">
        <v>1.93</v>
      </c>
      <c r="R63" s="201">
        <v>7.72</v>
      </c>
      <c r="S63" s="201">
        <v>3.86</v>
      </c>
      <c r="T63" s="201">
        <v>0</v>
      </c>
      <c r="U63" s="201">
        <v>24.81</v>
      </c>
      <c r="V63" s="201">
        <v>3.86</v>
      </c>
      <c r="W63" s="201">
        <v>7.81</v>
      </c>
      <c r="X63" s="201">
        <v>24.14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58.71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44.41</v>
      </c>
      <c r="AQ63" s="201">
        <v>7.72</v>
      </c>
      <c r="AR63" s="201">
        <v>23.7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4.83</v>
      </c>
      <c r="L64" s="201">
        <v>307.99</v>
      </c>
      <c r="M64" s="201">
        <v>27.25</v>
      </c>
      <c r="N64" s="201">
        <v>34.99</v>
      </c>
      <c r="O64" s="201">
        <v>0</v>
      </c>
      <c r="P64" s="201">
        <v>41.27</v>
      </c>
      <c r="Q64" s="201">
        <v>1.93</v>
      </c>
      <c r="R64" s="201">
        <v>7.72</v>
      </c>
      <c r="S64" s="201">
        <v>3.86</v>
      </c>
      <c r="T64" s="201">
        <v>0</v>
      </c>
      <c r="U64" s="201">
        <v>24.81</v>
      </c>
      <c r="V64" s="201">
        <v>3.86</v>
      </c>
      <c r="W64" s="201">
        <v>7.81</v>
      </c>
      <c r="X64" s="201">
        <v>24.14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58.71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44.41</v>
      </c>
      <c r="AQ64" s="201">
        <v>7.72</v>
      </c>
      <c r="AR64" s="201">
        <v>23.7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4.83</v>
      </c>
      <c r="L65" s="201">
        <v>307.99</v>
      </c>
      <c r="M65" s="201">
        <v>27.25</v>
      </c>
      <c r="N65" s="201">
        <v>34.99</v>
      </c>
      <c r="O65" s="201">
        <v>0</v>
      </c>
      <c r="P65" s="201">
        <v>41.26</v>
      </c>
      <c r="Q65" s="201">
        <v>1.93</v>
      </c>
      <c r="R65" s="201">
        <v>7.72</v>
      </c>
      <c r="S65" s="201">
        <v>3.86</v>
      </c>
      <c r="T65" s="201">
        <v>0</v>
      </c>
      <c r="U65" s="201">
        <v>24.81</v>
      </c>
      <c r="V65" s="201">
        <v>3.86</v>
      </c>
      <c r="W65" s="201">
        <v>7.81</v>
      </c>
      <c r="X65" s="201">
        <v>24.14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58.71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44.41</v>
      </c>
      <c r="AQ65" s="201">
        <v>7.72</v>
      </c>
      <c r="AR65" s="201">
        <v>23.7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4.83</v>
      </c>
      <c r="L66" s="201">
        <v>307.99</v>
      </c>
      <c r="M66" s="201">
        <v>27.25</v>
      </c>
      <c r="N66" s="201">
        <v>34.99</v>
      </c>
      <c r="O66" s="201">
        <v>0</v>
      </c>
      <c r="P66" s="201">
        <v>41.26</v>
      </c>
      <c r="Q66" s="201">
        <v>1.93</v>
      </c>
      <c r="R66" s="201">
        <v>7.72</v>
      </c>
      <c r="S66" s="201">
        <v>3.86</v>
      </c>
      <c r="T66" s="201">
        <v>0</v>
      </c>
      <c r="U66" s="201">
        <v>24.81</v>
      </c>
      <c r="V66" s="201">
        <v>3.86</v>
      </c>
      <c r="W66" s="201">
        <v>7.81</v>
      </c>
      <c r="X66" s="201">
        <v>24.14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58.71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44.41</v>
      </c>
      <c r="AQ66" s="201">
        <v>7.72</v>
      </c>
      <c r="AR66" s="201">
        <v>23.7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4.83</v>
      </c>
      <c r="L67" s="201">
        <v>307.99</v>
      </c>
      <c r="M67" s="201">
        <v>27.25</v>
      </c>
      <c r="N67" s="201">
        <v>34.99</v>
      </c>
      <c r="O67" s="201">
        <v>0</v>
      </c>
      <c r="P67" s="201">
        <v>41.26</v>
      </c>
      <c r="Q67" s="201">
        <v>1.93</v>
      </c>
      <c r="R67" s="201">
        <v>7.72</v>
      </c>
      <c r="S67" s="201">
        <v>3.86</v>
      </c>
      <c r="T67" s="201">
        <v>0</v>
      </c>
      <c r="U67" s="201">
        <v>24.81</v>
      </c>
      <c r="V67" s="201">
        <v>3.86</v>
      </c>
      <c r="W67" s="201">
        <v>7.81</v>
      </c>
      <c r="X67" s="201">
        <v>24.14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58.71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44.41</v>
      </c>
      <c r="AQ67" s="201">
        <v>7.72</v>
      </c>
      <c r="AR67" s="201">
        <v>23.7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4.83</v>
      </c>
      <c r="L68" s="201">
        <v>307.99</v>
      </c>
      <c r="M68" s="201">
        <v>27.26</v>
      </c>
      <c r="N68" s="201">
        <v>34.99</v>
      </c>
      <c r="O68" s="201">
        <v>0</v>
      </c>
      <c r="P68" s="201">
        <v>41.26</v>
      </c>
      <c r="Q68" s="201">
        <v>1.93</v>
      </c>
      <c r="R68" s="201">
        <v>7.72</v>
      </c>
      <c r="S68" s="201">
        <v>3.86</v>
      </c>
      <c r="T68" s="201">
        <v>0</v>
      </c>
      <c r="U68" s="201">
        <v>24.81</v>
      </c>
      <c r="V68" s="201">
        <v>3.86</v>
      </c>
      <c r="W68" s="201">
        <v>7.81</v>
      </c>
      <c r="X68" s="201">
        <v>24.14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58.71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44.41</v>
      </c>
      <c r="AQ68" s="201">
        <v>7.72</v>
      </c>
      <c r="AR68" s="201">
        <v>23.7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4.83</v>
      </c>
      <c r="L69" s="201">
        <v>307.99</v>
      </c>
      <c r="M69" s="201">
        <v>27.26</v>
      </c>
      <c r="N69" s="201">
        <v>34.99</v>
      </c>
      <c r="O69" s="201">
        <v>0</v>
      </c>
      <c r="P69" s="201">
        <v>41.26</v>
      </c>
      <c r="Q69" s="201">
        <v>1.93</v>
      </c>
      <c r="R69" s="201">
        <v>7.72</v>
      </c>
      <c r="S69" s="201">
        <v>3.86</v>
      </c>
      <c r="T69" s="201">
        <v>0</v>
      </c>
      <c r="U69" s="201">
        <v>24.81</v>
      </c>
      <c r="V69" s="201">
        <v>3.86</v>
      </c>
      <c r="W69" s="201">
        <v>7.72</v>
      </c>
      <c r="X69" s="201">
        <v>24.14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58.71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44.41</v>
      </c>
      <c r="AQ69" s="201">
        <v>7.72</v>
      </c>
      <c r="AR69" s="201">
        <v>21.51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4.83</v>
      </c>
      <c r="L70" s="201">
        <v>307.99</v>
      </c>
      <c r="M70" s="201">
        <v>27.26</v>
      </c>
      <c r="N70" s="201">
        <v>34.99</v>
      </c>
      <c r="O70" s="201">
        <v>0</v>
      </c>
      <c r="P70" s="201">
        <v>41.26</v>
      </c>
      <c r="Q70" s="201">
        <v>1.93</v>
      </c>
      <c r="R70" s="201">
        <v>7.72</v>
      </c>
      <c r="S70" s="201">
        <v>3.86</v>
      </c>
      <c r="T70" s="201">
        <v>0</v>
      </c>
      <c r="U70" s="201">
        <v>24.81</v>
      </c>
      <c r="V70" s="201">
        <v>3.86</v>
      </c>
      <c r="W70" s="201">
        <v>7.72</v>
      </c>
      <c r="X70" s="201">
        <v>24.14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58.71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44.41</v>
      </c>
      <c r="AQ70" s="201">
        <v>7.72</v>
      </c>
      <c r="AR70" s="201">
        <v>19.46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4.83</v>
      </c>
      <c r="L71" s="201">
        <v>308</v>
      </c>
      <c r="M71" s="201">
        <v>27.26</v>
      </c>
      <c r="N71" s="201">
        <v>34.99</v>
      </c>
      <c r="O71" s="201">
        <v>0</v>
      </c>
      <c r="P71" s="201">
        <v>41.26</v>
      </c>
      <c r="Q71" s="201">
        <v>1.93</v>
      </c>
      <c r="R71" s="201">
        <v>7.72</v>
      </c>
      <c r="S71" s="201">
        <v>3.86</v>
      </c>
      <c r="T71" s="201">
        <v>0</v>
      </c>
      <c r="U71" s="201">
        <v>24.81</v>
      </c>
      <c r="V71" s="201">
        <v>5.98</v>
      </c>
      <c r="W71" s="201">
        <v>13.75</v>
      </c>
      <c r="X71" s="201">
        <v>37.29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58.71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48.27</v>
      </c>
      <c r="AQ71" s="201">
        <v>7.72</v>
      </c>
      <c r="AR71" s="201">
        <v>17.84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4.83</v>
      </c>
      <c r="L72" s="201">
        <v>308</v>
      </c>
      <c r="M72" s="201">
        <v>27.26</v>
      </c>
      <c r="N72" s="201">
        <v>34.99</v>
      </c>
      <c r="O72" s="201">
        <v>0</v>
      </c>
      <c r="P72" s="201">
        <v>41.26</v>
      </c>
      <c r="Q72" s="201">
        <v>1.93</v>
      </c>
      <c r="R72" s="201">
        <v>7.72</v>
      </c>
      <c r="S72" s="201">
        <v>3.86</v>
      </c>
      <c r="T72" s="201">
        <v>0</v>
      </c>
      <c r="U72" s="201">
        <v>24.81</v>
      </c>
      <c r="V72" s="201">
        <v>6.14</v>
      </c>
      <c r="W72" s="201">
        <v>13.75</v>
      </c>
      <c r="X72" s="201">
        <v>37.29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58.71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48.27</v>
      </c>
      <c r="AQ72" s="201">
        <v>7.72</v>
      </c>
      <c r="AR72" s="201">
        <v>14.08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4.83</v>
      </c>
      <c r="L73" s="201">
        <v>308</v>
      </c>
      <c r="M73" s="201">
        <v>27.26</v>
      </c>
      <c r="N73" s="201">
        <v>34.99</v>
      </c>
      <c r="O73" s="201">
        <v>0</v>
      </c>
      <c r="P73" s="201">
        <v>41.26</v>
      </c>
      <c r="Q73" s="201">
        <v>1.93</v>
      </c>
      <c r="R73" s="201">
        <v>7.72</v>
      </c>
      <c r="S73" s="201">
        <v>3.86</v>
      </c>
      <c r="T73" s="201">
        <v>0</v>
      </c>
      <c r="U73" s="201">
        <v>24.81</v>
      </c>
      <c r="V73" s="201">
        <v>3.38</v>
      </c>
      <c r="W73" s="201">
        <v>13.75</v>
      </c>
      <c r="X73" s="201">
        <v>37.29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58.71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19.309999999999999</v>
      </c>
      <c r="AQ73" s="201">
        <v>7.72</v>
      </c>
      <c r="AR73" s="201">
        <v>5.0599999999999996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4.83</v>
      </c>
      <c r="L74" s="201">
        <v>308</v>
      </c>
      <c r="M74" s="201">
        <v>27.26</v>
      </c>
      <c r="N74" s="201">
        <v>34.99</v>
      </c>
      <c r="O74" s="201">
        <v>0</v>
      </c>
      <c r="P74" s="201">
        <v>41.26</v>
      </c>
      <c r="Q74" s="201">
        <v>1.93</v>
      </c>
      <c r="R74" s="201">
        <v>7.72</v>
      </c>
      <c r="S74" s="201">
        <v>3.86</v>
      </c>
      <c r="T74" s="201">
        <v>0</v>
      </c>
      <c r="U74" s="201">
        <v>24.81</v>
      </c>
      <c r="V74" s="201">
        <v>3.38</v>
      </c>
      <c r="W74" s="201">
        <v>13.75</v>
      </c>
      <c r="X74" s="201">
        <v>37.29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58.71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19.309999999999999</v>
      </c>
      <c r="AQ74" s="201">
        <v>7.72</v>
      </c>
      <c r="AR74" s="201">
        <v>2.27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4.83</v>
      </c>
      <c r="L75" s="201">
        <v>308</v>
      </c>
      <c r="M75" s="201">
        <v>27.26</v>
      </c>
      <c r="N75" s="201">
        <v>34.99</v>
      </c>
      <c r="O75" s="201">
        <v>0</v>
      </c>
      <c r="P75" s="201">
        <v>41.26</v>
      </c>
      <c r="Q75" s="201">
        <v>1.86</v>
      </c>
      <c r="R75" s="201">
        <v>7.72</v>
      </c>
      <c r="S75" s="201">
        <v>3.86</v>
      </c>
      <c r="T75" s="201">
        <v>0</v>
      </c>
      <c r="U75" s="201">
        <v>24.81</v>
      </c>
      <c r="V75" s="201">
        <v>3.38</v>
      </c>
      <c r="W75" s="201">
        <v>13.75</v>
      </c>
      <c r="X75" s="201">
        <v>37.29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58.71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19.309999999999999</v>
      </c>
      <c r="AQ75" s="201">
        <v>7.49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4.83</v>
      </c>
      <c r="L76" s="201">
        <v>308</v>
      </c>
      <c r="M76" s="201">
        <v>27.26</v>
      </c>
      <c r="N76" s="201">
        <v>34.99</v>
      </c>
      <c r="O76" s="201">
        <v>0</v>
      </c>
      <c r="P76" s="201">
        <v>41.26</v>
      </c>
      <c r="Q76" s="201">
        <v>1.86</v>
      </c>
      <c r="R76" s="201">
        <v>7.72</v>
      </c>
      <c r="S76" s="201">
        <v>3.86</v>
      </c>
      <c r="T76" s="201">
        <v>0</v>
      </c>
      <c r="U76" s="201">
        <v>24.81</v>
      </c>
      <c r="V76" s="201">
        <v>3.38</v>
      </c>
      <c r="W76" s="201">
        <v>13.75</v>
      </c>
      <c r="X76" s="201">
        <v>37.29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58.71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19.309999999999999</v>
      </c>
      <c r="AQ76" s="201">
        <v>7.49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4.83</v>
      </c>
      <c r="L77" s="201">
        <v>308</v>
      </c>
      <c r="M77" s="201">
        <v>27.26</v>
      </c>
      <c r="N77" s="201">
        <v>34.99</v>
      </c>
      <c r="O77" s="201">
        <v>0</v>
      </c>
      <c r="P77" s="201">
        <v>41.26</v>
      </c>
      <c r="Q77" s="201">
        <v>1.93</v>
      </c>
      <c r="R77" s="201">
        <v>7.72</v>
      </c>
      <c r="S77" s="201">
        <v>3.86</v>
      </c>
      <c r="T77" s="201">
        <v>0</v>
      </c>
      <c r="U77" s="201">
        <v>24.81</v>
      </c>
      <c r="V77" s="201">
        <v>3.38</v>
      </c>
      <c r="W77" s="201">
        <v>13.75</v>
      </c>
      <c r="X77" s="201">
        <v>37.29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58.71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19.309999999999999</v>
      </c>
      <c r="AQ77" s="201">
        <v>7.72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4.83</v>
      </c>
      <c r="L78" s="201">
        <v>308</v>
      </c>
      <c r="M78" s="201">
        <v>27.26</v>
      </c>
      <c r="N78" s="201">
        <v>34.99</v>
      </c>
      <c r="O78" s="201">
        <v>0</v>
      </c>
      <c r="P78" s="201">
        <v>41.26</v>
      </c>
      <c r="Q78" s="201">
        <v>1.93</v>
      </c>
      <c r="R78" s="201">
        <v>7.72</v>
      </c>
      <c r="S78" s="201">
        <v>3.86</v>
      </c>
      <c r="T78" s="201">
        <v>0</v>
      </c>
      <c r="U78" s="201">
        <v>24.81</v>
      </c>
      <c r="V78" s="201">
        <v>3.38</v>
      </c>
      <c r="W78" s="201">
        <v>13.75</v>
      </c>
      <c r="X78" s="201">
        <v>37.29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58.71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19.309999999999999</v>
      </c>
      <c r="AQ78" s="201">
        <v>7.72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4.83</v>
      </c>
      <c r="L79" s="201">
        <v>308</v>
      </c>
      <c r="M79" s="201">
        <v>27.26</v>
      </c>
      <c r="N79" s="201">
        <v>34.99</v>
      </c>
      <c r="O79" s="201">
        <v>0</v>
      </c>
      <c r="P79" s="201">
        <v>41.26</v>
      </c>
      <c r="Q79" s="201">
        <v>1.93</v>
      </c>
      <c r="R79" s="201">
        <v>7.72</v>
      </c>
      <c r="S79" s="201">
        <v>3.86</v>
      </c>
      <c r="T79" s="201">
        <v>0</v>
      </c>
      <c r="U79" s="201">
        <v>24.81</v>
      </c>
      <c r="V79" s="201">
        <v>3.38</v>
      </c>
      <c r="W79" s="201">
        <v>13.75</v>
      </c>
      <c r="X79" s="201">
        <v>37.29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58.71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19.309999999999999</v>
      </c>
      <c r="AQ79" s="201">
        <v>7.72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4.83</v>
      </c>
      <c r="L80" s="201">
        <v>308</v>
      </c>
      <c r="M80" s="201">
        <v>27.26</v>
      </c>
      <c r="N80" s="201">
        <v>34.99</v>
      </c>
      <c r="O80" s="201">
        <v>0</v>
      </c>
      <c r="P80" s="201">
        <v>41.26</v>
      </c>
      <c r="Q80" s="201">
        <v>1.93</v>
      </c>
      <c r="R80" s="201">
        <v>7.73</v>
      </c>
      <c r="S80" s="201">
        <v>3.86</v>
      </c>
      <c r="T80" s="201">
        <v>0</v>
      </c>
      <c r="U80" s="201">
        <v>24.81</v>
      </c>
      <c r="V80" s="201">
        <v>3.38</v>
      </c>
      <c r="W80" s="201">
        <v>13.75</v>
      </c>
      <c r="X80" s="201">
        <v>37.29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58.71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19.309999999999999</v>
      </c>
      <c r="AQ80" s="201">
        <v>7.72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4.83</v>
      </c>
      <c r="L81" s="201">
        <v>308</v>
      </c>
      <c r="M81" s="201">
        <v>27.26</v>
      </c>
      <c r="N81" s="201">
        <v>34.99</v>
      </c>
      <c r="O81" s="201">
        <v>0</v>
      </c>
      <c r="P81" s="201">
        <v>41.26</v>
      </c>
      <c r="Q81" s="201">
        <v>1.93</v>
      </c>
      <c r="R81" s="201">
        <v>7.72</v>
      </c>
      <c r="S81" s="201">
        <v>3.86</v>
      </c>
      <c r="T81" s="201">
        <v>0</v>
      </c>
      <c r="U81" s="201">
        <v>24.81</v>
      </c>
      <c r="V81" s="201">
        <v>3.38</v>
      </c>
      <c r="W81" s="201">
        <v>13.75</v>
      </c>
      <c r="X81" s="201">
        <v>37.29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58.71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19.53</v>
      </c>
      <c r="AQ81" s="201">
        <v>7.72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4.83</v>
      </c>
      <c r="L82" s="201">
        <v>308</v>
      </c>
      <c r="M82" s="201">
        <v>27.26</v>
      </c>
      <c r="N82" s="201">
        <v>34.99</v>
      </c>
      <c r="O82" s="201">
        <v>0</v>
      </c>
      <c r="P82" s="201">
        <v>41.26</v>
      </c>
      <c r="Q82" s="201">
        <v>1.93</v>
      </c>
      <c r="R82" s="201">
        <v>7.72</v>
      </c>
      <c r="S82" s="201">
        <v>3.86</v>
      </c>
      <c r="T82" s="201">
        <v>0</v>
      </c>
      <c r="U82" s="201">
        <v>24.81</v>
      </c>
      <c r="V82" s="201">
        <v>3.38</v>
      </c>
      <c r="W82" s="201">
        <v>13.75</v>
      </c>
      <c r="X82" s="201">
        <v>37.29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58.71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19.53</v>
      </c>
      <c r="AQ82" s="201">
        <v>7.72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4.83</v>
      </c>
      <c r="L83" s="201">
        <v>308</v>
      </c>
      <c r="M83" s="201">
        <v>27.26</v>
      </c>
      <c r="N83" s="201">
        <v>34.99</v>
      </c>
      <c r="O83" s="201">
        <v>0</v>
      </c>
      <c r="P83" s="201">
        <v>41.26</v>
      </c>
      <c r="Q83" s="201">
        <v>1.93</v>
      </c>
      <c r="R83" s="201">
        <v>7.72</v>
      </c>
      <c r="S83" s="201">
        <v>3.86</v>
      </c>
      <c r="T83" s="201">
        <v>0</v>
      </c>
      <c r="U83" s="201">
        <v>24.81</v>
      </c>
      <c r="V83" s="201">
        <v>3.38</v>
      </c>
      <c r="W83" s="201">
        <v>13.75</v>
      </c>
      <c r="X83" s="201">
        <v>45.26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58.71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19.309999999999999</v>
      </c>
      <c r="AQ83" s="201">
        <v>7.72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4.83</v>
      </c>
      <c r="L84" s="201">
        <v>308</v>
      </c>
      <c r="M84" s="201">
        <v>27.26</v>
      </c>
      <c r="N84" s="201">
        <v>34.99</v>
      </c>
      <c r="O84" s="201">
        <v>0</v>
      </c>
      <c r="P84" s="201">
        <v>41.26</v>
      </c>
      <c r="Q84" s="201">
        <v>1.93</v>
      </c>
      <c r="R84" s="201">
        <v>7.72</v>
      </c>
      <c r="S84" s="201">
        <v>3.86</v>
      </c>
      <c r="T84" s="201">
        <v>0</v>
      </c>
      <c r="U84" s="201">
        <v>24.81</v>
      </c>
      <c r="V84" s="201">
        <v>3.38</v>
      </c>
      <c r="W84" s="201">
        <v>13.75</v>
      </c>
      <c r="X84" s="201">
        <v>45.26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58.71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19.309999999999999</v>
      </c>
      <c r="AQ84" s="201">
        <v>7.72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4.83</v>
      </c>
      <c r="L85" s="201">
        <v>308</v>
      </c>
      <c r="M85" s="201">
        <v>27.26</v>
      </c>
      <c r="N85" s="201">
        <v>34.99</v>
      </c>
      <c r="O85" s="201">
        <v>0</v>
      </c>
      <c r="P85" s="201">
        <v>41.26</v>
      </c>
      <c r="Q85" s="201">
        <v>1.93</v>
      </c>
      <c r="R85" s="201">
        <v>7.72</v>
      </c>
      <c r="S85" s="201">
        <v>3.86</v>
      </c>
      <c r="T85" s="201">
        <v>0</v>
      </c>
      <c r="U85" s="201">
        <v>24.81</v>
      </c>
      <c r="V85" s="201">
        <v>3.38</v>
      </c>
      <c r="W85" s="201">
        <v>13.75</v>
      </c>
      <c r="X85" s="201">
        <v>45.26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58.71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72.569999999999993</v>
      </c>
      <c r="AQ85" s="201">
        <v>7.72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4.83</v>
      </c>
      <c r="L86" s="201">
        <v>308</v>
      </c>
      <c r="M86" s="201">
        <v>27.26</v>
      </c>
      <c r="N86" s="201">
        <v>34.99</v>
      </c>
      <c r="O86" s="201">
        <v>0</v>
      </c>
      <c r="P86" s="201">
        <v>41.26</v>
      </c>
      <c r="Q86" s="201">
        <v>1.93</v>
      </c>
      <c r="R86" s="201">
        <v>7.72</v>
      </c>
      <c r="S86" s="201">
        <v>3.86</v>
      </c>
      <c r="T86" s="201">
        <v>0</v>
      </c>
      <c r="U86" s="201">
        <v>24.81</v>
      </c>
      <c r="V86" s="201">
        <v>3.38</v>
      </c>
      <c r="W86" s="201">
        <v>13.75</v>
      </c>
      <c r="X86" s="201">
        <v>45.26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58.71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75.010000000000005</v>
      </c>
      <c r="AQ86" s="201">
        <v>7.72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4.83</v>
      </c>
      <c r="L87" s="201">
        <v>308</v>
      </c>
      <c r="M87" s="201">
        <v>27.26</v>
      </c>
      <c r="N87" s="201">
        <v>34.99</v>
      </c>
      <c r="O87" s="201">
        <v>0</v>
      </c>
      <c r="P87" s="201">
        <v>41.26</v>
      </c>
      <c r="Q87" s="201">
        <v>1.93</v>
      </c>
      <c r="R87" s="201">
        <v>7.72</v>
      </c>
      <c r="S87" s="201">
        <v>3.86</v>
      </c>
      <c r="T87" s="201">
        <v>0</v>
      </c>
      <c r="U87" s="201">
        <v>24.81</v>
      </c>
      <c r="V87" s="201">
        <v>3.38</v>
      </c>
      <c r="W87" s="201">
        <v>13.75</v>
      </c>
      <c r="X87" s="201">
        <v>43.7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58.71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75.010000000000005</v>
      </c>
      <c r="AQ87" s="201">
        <v>7.72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4.83</v>
      </c>
      <c r="L88" s="201">
        <v>308</v>
      </c>
      <c r="M88" s="201">
        <v>27.26</v>
      </c>
      <c r="N88" s="201">
        <v>34.99</v>
      </c>
      <c r="O88" s="201">
        <v>0</v>
      </c>
      <c r="P88" s="201">
        <v>41.26</v>
      </c>
      <c r="Q88" s="201">
        <v>1.93</v>
      </c>
      <c r="R88" s="201">
        <v>7.72</v>
      </c>
      <c r="S88" s="201">
        <v>3.86</v>
      </c>
      <c r="T88" s="201">
        <v>0</v>
      </c>
      <c r="U88" s="201">
        <v>24.81</v>
      </c>
      <c r="V88" s="201">
        <v>3.38</v>
      </c>
      <c r="W88" s="201">
        <v>13.75</v>
      </c>
      <c r="X88" s="201">
        <v>43.7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58.71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75.010000000000005</v>
      </c>
      <c r="AQ88" s="201">
        <v>7.72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4.83</v>
      </c>
      <c r="L89" s="201">
        <v>308</v>
      </c>
      <c r="M89" s="201">
        <v>27.26</v>
      </c>
      <c r="N89" s="201">
        <v>34.99</v>
      </c>
      <c r="O89" s="201">
        <v>0</v>
      </c>
      <c r="P89" s="201">
        <v>41.26</v>
      </c>
      <c r="Q89" s="201">
        <v>1.93</v>
      </c>
      <c r="R89" s="201">
        <v>7.72</v>
      </c>
      <c r="S89" s="201">
        <v>3.86</v>
      </c>
      <c r="T89" s="201">
        <v>0</v>
      </c>
      <c r="U89" s="201">
        <v>24.81</v>
      </c>
      <c r="V89" s="201">
        <v>3.38</v>
      </c>
      <c r="W89" s="201">
        <v>13.75</v>
      </c>
      <c r="X89" s="201">
        <v>43.7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58.71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75.010000000000005</v>
      </c>
      <c r="AQ89" s="201">
        <v>7.72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4.83</v>
      </c>
      <c r="L90" s="201">
        <v>308</v>
      </c>
      <c r="M90" s="201">
        <v>27.26</v>
      </c>
      <c r="N90" s="201">
        <v>34.99</v>
      </c>
      <c r="O90" s="201">
        <v>0</v>
      </c>
      <c r="P90" s="201">
        <v>41.26</v>
      </c>
      <c r="Q90" s="201">
        <v>1.93</v>
      </c>
      <c r="R90" s="201">
        <v>7.72</v>
      </c>
      <c r="S90" s="201">
        <v>3.86</v>
      </c>
      <c r="T90" s="201">
        <v>0</v>
      </c>
      <c r="U90" s="201">
        <v>24.81</v>
      </c>
      <c r="V90" s="201">
        <v>3.38</v>
      </c>
      <c r="W90" s="201">
        <v>13.75</v>
      </c>
      <c r="X90" s="201">
        <v>43.7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58.71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75.010000000000005</v>
      </c>
      <c r="AQ90" s="201">
        <v>7.72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4.83</v>
      </c>
      <c r="L91" s="201">
        <v>308</v>
      </c>
      <c r="M91" s="201">
        <v>27.26</v>
      </c>
      <c r="N91" s="201">
        <v>34.99</v>
      </c>
      <c r="O91" s="201">
        <v>0</v>
      </c>
      <c r="P91" s="201">
        <v>41.26</v>
      </c>
      <c r="Q91" s="201">
        <v>1.93</v>
      </c>
      <c r="R91" s="201">
        <v>7.72</v>
      </c>
      <c r="S91" s="201">
        <v>3.86</v>
      </c>
      <c r="T91" s="201">
        <v>0</v>
      </c>
      <c r="U91" s="201">
        <v>24.81</v>
      </c>
      <c r="V91" s="201">
        <v>3.38</v>
      </c>
      <c r="W91" s="201">
        <v>13.75</v>
      </c>
      <c r="X91" s="201">
        <v>43.7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58.71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48.28</v>
      </c>
      <c r="AQ91" s="201">
        <v>7.72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4.83</v>
      </c>
      <c r="L92" s="201">
        <v>308</v>
      </c>
      <c r="M92" s="201">
        <v>27.26</v>
      </c>
      <c r="N92" s="201">
        <v>34.99</v>
      </c>
      <c r="O92" s="201">
        <v>0</v>
      </c>
      <c r="P92" s="201">
        <v>41.26</v>
      </c>
      <c r="Q92" s="201">
        <v>1.93</v>
      </c>
      <c r="R92" s="201">
        <v>7.72</v>
      </c>
      <c r="S92" s="201">
        <v>3.86</v>
      </c>
      <c r="T92" s="201">
        <v>0</v>
      </c>
      <c r="U92" s="201">
        <v>24.81</v>
      </c>
      <c r="V92" s="201">
        <v>3.38</v>
      </c>
      <c r="W92" s="201">
        <v>13.75</v>
      </c>
      <c r="X92" s="201">
        <v>43.7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58.71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48.28</v>
      </c>
      <c r="AQ92" s="201">
        <v>7.72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4.83</v>
      </c>
      <c r="L93" s="201">
        <v>308</v>
      </c>
      <c r="M93" s="201">
        <v>27.26</v>
      </c>
      <c r="N93" s="201">
        <v>34.99</v>
      </c>
      <c r="O93" s="201">
        <v>0</v>
      </c>
      <c r="P93" s="201">
        <v>41.26</v>
      </c>
      <c r="Q93" s="201">
        <v>1.93</v>
      </c>
      <c r="R93" s="201">
        <v>7.72</v>
      </c>
      <c r="S93" s="201">
        <v>3.86</v>
      </c>
      <c r="T93" s="201">
        <v>0</v>
      </c>
      <c r="U93" s="201">
        <v>24.81</v>
      </c>
      <c r="V93" s="201">
        <v>3.38</v>
      </c>
      <c r="W93" s="201">
        <v>13.75</v>
      </c>
      <c r="X93" s="201">
        <v>43.7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58.71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48.28</v>
      </c>
      <c r="AQ93" s="201">
        <v>7.72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4.83</v>
      </c>
      <c r="L94" s="201">
        <v>308</v>
      </c>
      <c r="M94" s="201">
        <v>27.26</v>
      </c>
      <c r="N94" s="201">
        <v>34.99</v>
      </c>
      <c r="O94" s="201">
        <v>0</v>
      </c>
      <c r="P94" s="201">
        <v>41.26</v>
      </c>
      <c r="Q94" s="201">
        <v>1.93</v>
      </c>
      <c r="R94" s="201">
        <v>7.72</v>
      </c>
      <c r="S94" s="201">
        <v>3.86</v>
      </c>
      <c r="T94" s="201">
        <v>0</v>
      </c>
      <c r="U94" s="201">
        <v>24.81</v>
      </c>
      <c r="V94" s="201">
        <v>3.38</v>
      </c>
      <c r="W94" s="201">
        <v>13.75</v>
      </c>
      <c r="X94" s="201">
        <v>43.7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58.71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19.309999999999999</v>
      </c>
      <c r="AQ94" s="201">
        <v>7.72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4.83</v>
      </c>
      <c r="L95" s="201">
        <v>308</v>
      </c>
      <c r="M95" s="201">
        <v>27.26</v>
      </c>
      <c r="N95" s="201">
        <v>34.99</v>
      </c>
      <c r="O95" s="201">
        <v>0</v>
      </c>
      <c r="P95" s="201">
        <v>41.26</v>
      </c>
      <c r="Q95" s="201">
        <v>1.93</v>
      </c>
      <c r="R95" s="201">
        <v>7.72</v>
      </c>
      <c r="S95" s="201">
        <v>3.86</v>
      </c>
      <c r="T95" s="201">
        <v>0</v>
      </c>
      <c r="U95" s="201">
        <v>24.81</v>
      </c>
      <c r="V95" s="201">
        <v>3.38</v>
      </c>
      <c r="W95" s="201">
        <v>13.75</v>
      </c>
      <c r="X95" s="201">
        <v>42.23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58.71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19.309999999999999</v>
      </c>
      <c r="AQ95" s="201">
        <v>7.72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4.83</v>
      </c>
      <c r="L96" s="201">
        <v>308</v>
      </c>
      <c r="M96" s="201">
        <v>27.26</v>
      </c>
      <c r="N96" s="201">
        <v>34.99</v>
      </c>
      <c r="O96" s="201">
        <v>0</v>
      </c>
      <c r="P96" s="201">
        <v>41.26</v>
      </c>
      <c r="Q96" s="201">
        <v>1.93</v>
      </c>
      <c r="R96" s="201">
        <v>7.72</v>
      </c>
      <c r="S96" s="201">
        <v>3.86</v>
      </c>
      <c r="T96" s="201">
        <v>0</v>
      </c>
      <c r="U96" s="201">
        <v>24.81</v>
      </c>
      <c r="V96" s="201">
        <v>3.38</v>
      </c>
      <c r="W96" s="201">
        <v>13.75</v>
      </c>
      <c r="X96" s="201">
        <v>43.7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58.71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19.309999999999999</v>
      </c>
      <c r="AQ96" s="201">
        <v>7.72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4.83</v>
      </c>
      <c r="L97" s="201">
        <v>308</v>
      </c>
      <c r="M97" s="201">
        <v>27.26</v>
      </c>
      <c r="N97" s="201">
        <v>34.99</v>
      </c>
      <c r="O97" s="201">
        <v>0</v>
      </c>
      <c r="P97" s="201">
        <v>41.26</v>
      </c>
      <c r="Q97" s="201">
        <v>1.93</v>
      </c>
      <c r="R97" s="201">
        <v>7.72</v>
      </c>
      <c r="S97" s="201">
        <v>3.86</v>
      </c>
      <c r="T97" s="201">
        <v>0</v>
      </c>
      <c r="U97" s="201">
        <v>24.81</v>
      </c>
      <c r="V97" s="201">
        <v>3.38</v>
      </c>
      <c r="W97" s="201">
        <v>13.75</v>
      </c>
      <c r="X97" s="201">
        <v>43.7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58.71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19.309999999999999</v>
      </c>
      <c r="AQ97" s="201">
        <v>7.72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4.83</v>
      </c>
      <c r="L98" s="201">
        <v>308</v>
      </c>
      <c r="M98" s="201">
        <v>27.26</v>
      </c>
      <c r="N98" s="201">
        <v>34.99</v>
      </c>
      <c r="O98" s="201">
        <v>0</v>
      </c>
      <c r="P98" s="201">
        <v>41.26</v>
      </c>
      <c r="Q98" s="201">
        <v>1.93</v>
      </c>
      <c r="R98" s="201">
        <v>7.72</v>
      </c>
      <c r="S98" s="201">
        <v>3.86</v>
      </c>
      <c r="T98" s="201">
        <v>0</v>
      </c>
      <c r="U98" s="201">
        <v>24.81</v>
      </c>
      <c r="V98" s="201">
        <v>3.38</v>
      </c>
      <c r="W98" s="201">
        <v>13.75</v>
      </c>
      <c r="X98" s="201">
        <v>43.7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58.71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19.309999999999999</v>
      </c>
      <c r="AQ98" s="201">
        <v>7.72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0.1164899999999999</v>
      </c>
      <c r="L99">
        <f t="shared" si="0"/>
        <v>7.6193450000000071</v>
      </c>
      <c r="M99">
        <f t="shared" si="0"/>
        <v>0.65420250000000102</v>
      </c>
      <c r="N99">
        <f t="shared" si="0"/>
        <v>0.83975999999999806</v>
      </c>
      <c r="O99">
        <f t="shared" si="0"/>
        <v>0</v>
      </c>
      <c r="P99">
        <f t="shared" si="0"/>
        <v>0.99025500000000211</v>
      </c>
      <c r="Q99">
        <f t="shared" si="0"/>
        <v>5.3405000000000084E-2</v>
      </c>
      <c r="R99">
        <f t="shared" si="0"/>
        <v>0.2107800000000003</v>
      </c>
      <c r="S99">
        <f t="shared" si="0"/>
        <v>9.4142500000000212E-2</v>
      </c>
      <c r="T99">
        <f t="shared" si="0"/>
        <v>0</v>
      </c>
      <c r="U99">
        <f t="shared" si="0"/>
        <v>0.59543999999999908</v>
      </c>
      <c r="V99">
        <f t="shared" si="0"/>
        <v>0.10096999999999999</v>
      </c>
      <c r="W99">
        <f t="shared" si="0"/>
        <v>0.30617499999999986</v>
      </c>
      <c r="X99">
        <f t="shared" si="0"/>
        <v>0.95253249999999923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1.4023900000000002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1.1765950000000005</v>
      </c>
      <c r="AQ99">
        <f t="shared" si="0"/>
        <v>0.27988500000000033</v>
      </c>
      <c r="AR99">
        <f t="shared" si="0"/>
        <v>0.23782500000000012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19.690000000000001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19.690000000000001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19.690000000000001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19.690000000000001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19.690000000000001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19.690000000000001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19.690000000000001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19.690000000000001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19.690000000000001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19.690000000000001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19.690000000000001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19.690000000000001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19.690000000000001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19.690000000000001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19.690000000000001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19.690000000000001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19.690000000000001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19.690000000000001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19.690000000000001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19.690000000000001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19.690000000000001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19.690000000000001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19.690000000000001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19.690000000000001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19.059999999999999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19.059999999999999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19.059999999999999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19.059999999999999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19.059999999999999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19.059999999999999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19.059999999999999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19.059999999999999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19.059999999999999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19.059999999999999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19.059999999999999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19.059999999999999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19.059999999999999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19.059999999999999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19.690000000000001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19.690000000000001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19.690000000000001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19.690000000000001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19.690000000000001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19.690000000000001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19.690000000000001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19.690000000000001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19.690000000000001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19.690000000000001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19.690000000000001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19.690000000000001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19.690000000000001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19.690000000000001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19.690000000000001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19.690000000000001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19.690000000000001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19.690000000000001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19.690000000000001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19.690000000000001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19.690000000000001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19.690000000000001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19.690000000000001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19.690000000000001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19.690000000000001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19.690000000000001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19.690000000000001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19.690000000000001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19.690000000000001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19.690000000000001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19.690000000000001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19.690000000000001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19.690000000000001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19.690000000000001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19.690000000000001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19.690000000000001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19.690000000000001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19.690000000000001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19.690000000000001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19.690000000000001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19.690000000000001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19.690000000000001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19.690000000000001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19.690000000000001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19.690000000000001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19.690000000000001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19.690000000000001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19.690000000000001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19.690000000000001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19.690000000000001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19.690000000000001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19.690000000000001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19.690000000000001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19.690000000000001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19.690000000000001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19.690000000000001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19.690000000000001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19.690000000000001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0.47035500000000063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270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270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270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270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270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270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270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270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270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270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270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270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270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270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270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270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270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270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270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270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18.77</v>
      </c>
      <c r="E3" s="201">
        <v>0</v>
      </c>
      <c r="F3" s="201">
        <v>0</v>
      </c>
      <c r="G3" s="201">
        <v>30.52</v>
      </c>
      <c r="H3" s="201">
        <v>0</v>
      </c>
      <c r="I3" s="201">
        <v>0</v>
      </c>
      <c r="J3" s="201">
        <v>39.47</v>
      </c>
      <c r="K3" s="201">
        <v>124.68</v>
      </c>
      <c r="L3" s="201">
        <v>0</v>
      </c>
      <c r="M3" s="201">
        <v>2.2000000000000002</v>
      </c>
      <c r="N3" s="201">
        <v>1.79</v>
      </c>
      <c r="O3" s="201">
        <v>2.5299999999999998</v>
      </c>
      <c r="P3" s="201">
        <v>0.95</v>
      </c>
      <c r="Q3" s="201">
        <v>0.17</v>
      </c>
      <c r="R3" s="201">
        <v>0.64</v>
      </c>
      <c r="S3" s="201">
        <v>0.4</v>
      </c>
      <c r="T3" s="201">
        <v>0</v>
      </c>
      <c r="U3" s="201">
        <v>2.14</v>
      </c>
      <c r="V3" s="201">
        <v>0.32</v>
      </c>
      <c r="W3" s="201">
        <v>0.7</v>
      </c>
      <c r="X3" s="201">
        <v>2.2400000000000002</v>
      </c>
      <c r="Y3" s="201">
        <v>0</v>
      </c>
      <c r="Z3" s="201">
        <v>4.22</v>
      </c>
      <c r="AA3" s="201">
        <v>1.37</v>
      </c>
      <c r="AB3" s="201">
        <v>0</v>
      </c>
      <c r="AC3" s="201">
        <v>16.61</v>
      </c>
      <c r="AD3" s="201">
        <v>20.77</v>
      </c>
      <c r="AE3" s="201">
        <v>0</v>
      </c>
      <c r="AF3" s="201">
        <v>0</v>
      </c>
      <c r="AG3" s="201">
        <v>76.38</v>
      </c>
      <c r="AH3" s="201">
        <v>0</v>
      </c>
      <c r="AI3" s="201">
        <v>8.49</v>
      </c>
      <c r="AJ3" s="201">
        <v>0</v>
      </c>
      <c r="AK3" s="201">
        <v>15.59</v>
      </c>
      <c r="AL3" s="201">
        <v>0</v>
      </c>
      <c r="AM3" s="201">
        <v>0</v>
      </c>
      <c r="AN3" s="201">
        <v>0</v>
      </c>
      <c r="AO3" s="201">
        <v>392.99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18.77</v>
      </c>
      <c r="E4" s="201">
        <v>0</v>
      </c>
      <c r="F4" s="201">
        <v>0</v>
      </c>
      <c r="G4" s="201">
        <v>30.52</v>
      </c>
      <c r="H4" s="201">
        <v>0</v>
      </c>
      <c r="I4" s="201">
        <v>0</v>
      </c>
      <c r="J4" s="201">
        <v>39.47</v>
      </c>
      <c r="K4" s="201">
        <v>155.74</v>
      </c>
      <c r="L4" s="201">
        <v>0.09</v>
      </c>
      <c r="M4" s="201">
        <v>2.2000000000000002</v>
      </c>
      <c r="N4" s="201">
        <v>1.79</v>
      </c>
      <c r="O4" s="201">
        <v>2.5299999999999998</v>
      </c>
      <c r="P4" s="201">
        <v>0.95</v>
      </c>
      <c r="Q4" s="201">
        <v>0.16</v>
      </c>
      <c r="R4" s="201">
        <v>0.64</v>
      </c>
      <c r="S4" s="201">
        <v>0.4</v>
      </c>
      <c r="T4" s="201">
        <v>0</v>
      </c>
      <c r="U4" s="201">
        <v>2.14</v>
      </c>
      <c r="V4" s="201">
        <v>0.32</v>
      </c>
      <c r="W4" s="201">
        <v>0.7</v>
      </c>
      <c r="X4" s="201">
        <v>2.2400000000000002</v>
      </c>
      <c r="Y4" s="201">
        <v>0</v>
      </c>
      <c r="Z4" s="201">
        <v>4.22</v>
      </c>
      <c r="AA4" s="201">
        <v>1.37</v>
      </c>
      <c r="AB4" s="201">
        <v>0</v>
      </c>
      <c r="AC4" s="201">
        <v>16.61</v>
      </c>
      <c r="AD4" s="201">
        <v>20.77</v>
      </c>
      <c r="AE4" s="201">
        <v>0</v>
      </c>
      <c r="AF4" s="201">
        <v>0</v>
      </c>
      <c r="AG4" s="201">
        <v>76.38</v>
      </c>
      <c r="AH4" s="201">
        <v>0</v>
      </c>
      <c r="AI4" s="201">
        <v>8.49</v>
      </c>
      <c r="AJ4" s="201">
        <v>0</v>
      </c>
      <c r="AK4" s="201">
        <v>15.59</v>
      </c>
      <c r="AL4" s="201">
        <v>0</v>
      </c>
      <c r="AM4" s="201">
        <v>0</v>
      </c>
      <c r="AN4" s="201">
        <v>0</v>
      </c>
      <c r="AO4" s="201">
        <v>392.99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18.77</v>
      </c>
      <c r="E5" s="201">
        <v>0</v>
      </c>
      <c r="F5" s="201">
        <v>0</v>
      </c>
      <c r="G5" s="201">
        <v>30.52</v>
      </c>
      <c r="H5" s="201">
        <v>0</v>
      </c>
      <c r="I5" s="201">
        <v>0</v>
      </c>
      <c r="J5" s="201">
        <v>39.47</v>
      </c>
      <c r="K5" s="201">
        <v>204.98</v>
      </c>
      <c r="L5" s="201">
        <v>0.09</v>
      </c>
      <c r="M5" s="201">
        <v>2.2000000000000002</v>
      </c>
      <c r="N5" s="201">
        <v>1.79</v>
      </c>
      <c r="O5" s="201">
        <v>2.5299999999999998</v>
      </c>
      <c r="P5" s="201">
        <v>0.95</v>
      </c>
      <c r="Q5" s="201">
        <v>0.16</v>
      </c>
      <c r="R5" s="201">
        <v>0.64</v>
      </c>
      <c r="S5" s="201">
        <v>0.4</v>
      </c>
      <c r="T5" s="201">
        <v>0</v>
      </c>
      <c r="U5" s="201">
        <v>2.14</v>
      </c>
      <c r="V5" s="201">
        <v>0.31</v>
      </c>
      <c r="W5" s="201">
        <v>0.7</v>
      </c>
      <c r="X5" s="201">
        <v>2.2400000000000002</v>
      </c>
      <c r="Y5" s="201">
        <v>0</v>
      </c>
      <c r="Z5" s="201">
        <v>4.22</v>
      </c>
      <c r="AA5" s="201">
        <v>1.37</v>
      </c>
      <c r="AB5" s="201">
        <v>0</v>
      </c>
      <c r="AC5" s="201">
        <v>16.61</v>
      </c>
      <c r="AD5" s="201">
        <v>20.77</v>
      </c>
      <c r="AE5" s="201">
        <v>0</v>
      </c>
      <c r="AF5" s="201">
        <v>0</v>
      </c>
      <c r="AG5" s="201">
        <v>76.38</v>
      </c>
      <c r="AH5" s="201">
        <v>0</v>
      </c>
      <c r="AI5" s="201">
        <v>8.49</v>
      </c>
      <c r="AJ5" s="201">
        <v>0</v>
      </c>
      <c r="AK5" s="201">
        <v>15.59</v>
      </c>
      <c r="AL5" s="201">
        <v>0</v>
      </c>
      <c r="AM5" s="201">
        <v>0</v>
      </c>
      <c r="AN5" s="201">
        <v>0</v>
      </c>
      <c r="AO5" s="201">
        <v>392.99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18.77</v>
      </c>
      <c r="E6" s="201">
        <v>0</v>
      </c>
      <c r="F6" s="201">
        <v>0</v>
      </c>
      <c r="G6" s="201">
        <v>30.52</v>
      </c>
      <c r="H6" s="201">
        <v>0</v>
      </c>
      <c r="I6" s="201">
        <v>0</v>
      </c>
      <c r="J6" s="201">
        <v>39.47</v>
      </c>
      <c r="K6" s="201">
        <v>237.52</v>
      </c>
      <c r="L6" s="201">
        <v>4.21</v>
      </c>
      <c r="M6" s="201">
        <v>2.2000000000000002</v>
      </c>
      <c r="N6" s="201">
        <v>1.79</v>
      </c>
      <c r="O6" s="201">
        <v>2.5299999999999998</v>
      </c>
      <c r="P6" s="201">
        <v>0.95</v>
      </c>
      <c r="Q6" s="201">
        <v>2.1800000000000002</v>
      </c>
      <c r="R6" s="201">
        <v>0.64</v>
      </c>
      <c r="S6" s="201">
        <v>5.27</v>
      </c>
      <c r="T6" s="201">
        <v>0</v>
      </c>
      <c r="U6" s="201">
        <v>2.14</v>
      </c>
      <c r="V6" s="201">
        <v>0.31</v>
      </c>
      <c r="W6" s="201">
        <v>0.7</v>
      </c>
      <c r="X6" s="201">
        <v>2.2400000000000002</v>
      </c>
      <c r="Y6" s="201">
        <v>0</v>
      </c>
      <c r="Z6" s="201">
        <v>4.22</v>
      </c>
      <c r="AA6" s="201">
        <v>1.37</v>
      </c>
      <c r="AB6" s="201">
        <v>0</v>
      </c>
      <c r="AC6" s="201">
        <v>16.61</v>
      </c>
      <c r="AD6" s="201">
        <v>20.77</v>
      </c>
      <c r="AE6" s="201">
        <v>0</v>
      </c>
      <c r="AF6" s="201">
        <v>0</v>
      </c>
      <c r="AG6" s="201">
        <v>76.38</v>
      </c>
      <c r="AH6" s="201">
        <v>0</v>
      </c>
      <c r="AI6" s="201">
        <v>8.49</v>
      </c>
      <c r="AJ6" s="201">
        <v>0</v>
      </c>
      <c r="AK6" s="201">
        <v>15.59</v>
      </c>
      <c r="AL6" s="201">
        <v>0</v>
      </c>
      <c r="AM6" s="201">
        <v>0</v>
      </c>
      <c r="AN6" s="201">
        <v>0</v>
      </c>
      <c r="AO6" s="201">
        <v>392.99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18.77</v>
      </c>
      <c r="E7" s="201">
        <v>0</v>
      </c>
      <c r="F7" s="201">
        <v>0</v>
      </c>
      <c r="G7" s="201">
        <v>30.52</v>
      </c>
      <c r="H7" s="201">
        <v>0</v>
      </c>
      <c r="I7" s="201">
        <v>0</v>
      </c>
      <c r="J7" s="201">
        <v>39.47</v>
      </c>
      <c r="K7" s="201">
        <v>237.52</v>
      </c>
      <c r="L7" s="201">
        <v>4.21</v>
      </c>
      <c r="M7" s="201">
        <v>2.2000000000000002</v>
      </c>
      <c r="N7" s="201">
        <v>1.79</v>
      </c>
      <c r="O7" s="201">
        <v>2.5299999999999998</v>
      </c>
      <c r="P7" s="201">
        <v>0.95</v>
      </c>
      <c r="Q7" s="201">
        <v>2.23</v>
      </c>
      <c r="R7" s="201">
        <v>0.64</v>
      </c>
      <c r="S7" s="201">
        <v>5.35</v>
      </c>
      <c r="T7" s="201">
        <v>0</v>
      </c>
      <c r="U7" s="201">
        <v>2.14</v>
      </c>
      <c r="V7" s="201">
        <v>0.31</v>
      </c>
      <c r="W7" s="201">
        <v>0.7</v>
      </c>
      <c r="X7" s="201">
        <v>2.2400000000000002</v>
      </c>
      <c r="Y7" s="201">
        <v>0</v>
      </c>
      <c r="Z7" s="201">
        <v>4.21</v>
      </c>
      <c r="AA7" s="201">
        <v>1.37</v>
      </c>
      <c r="AB7" s="201">
        <v>0</v>
      </c>
      <c r="AC7" s="201">
        <v>16.61</v>
      </c>
      <c r="AD7" s="201">
        <v>20.77</v>
      </c>
      <c r="AE7" s="201">
        <v>0</v>
      </c>
      <c r="AF7" s="201">
        <v>0</v>
      </c>
      <c r="AG7" s="201">
        <v>76.38</v>
      </c>
      <c r="AH7" s="201">
        <v>0</v>
      </c>
      <c r="AI7" s="201">
        <v>8.49</v>
      </c>
      <c r="AJ7" s="201">
        <v>0</v>
      </c>
      <c r="AK7" s="201">
        <v>15.59</v>
      </c>
      <c r="AL7" s="201">
        <v>0</v>
      </c>
      <c r="AM7" s="201">
        <v>0</v>
      </c>
      <c r="AN7" s="201">
        <v>0</v>
      </c>
      <c r="AO7" s="201">
        <v>392.99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18.77</v>
      </c>
      <c r="E8" s="201">
        <v>0</v>
      </c>
      <c r="F8" s="201">
        <v>0</v>
      </c>
      <c r="G8" s="201">
        <v>30.52</v>
      </c>
      <c r="H8" s="201">
        <v>0</v>
      </c>
      <c r="I8" s="201">
        <v>0</v>
      </c>
      <c r="J8" s="201">
        <v>39.47</v>
      </c>
      <c r="K8" s="201">
        <v>237.52</v>
      </c>
      <c r="L8" s="201">
        <v>4.21</v>
      </c>
      <c r="M8" s="201">
        <v>2.2000000000000002</v>
      </c>
      <c r="N8" s="201">
        <v>1.79</v>
      </c>
      <c r="O8" s="201">
        <v>2.5299999999999998</v>
      </c>
      <c r="P8" s="201">
        <v>0.95</v>
      </c>
      <c r="Q8" s="201">
        <v>2.23</v>
      </c>
      <c r="R8" s="201">
        <v>0.64</v>
      </c>
      <c r="S8" s="201">
        <v>5.35</v>
      </c>
      <c r="T8" s="201">
        <v>0</v>
      </c>
      <c r="U8" s="201">
        <v>2.14</v>
      </c>
      <c r="V8" s="201">
        <v>0.31</v>
      </c>
      <c r="W8" s="201">
        <v>0.7</v>
      </c>
      <c r="X8" s="201">
        <v>2.2400000000000002</v>
      </c>
      <c r="Y8" s="201">
        <v>0</v>
      </c>
      <c r="Z8" s="201">
        <v>4.21</v>
      </c>
      <c r="AA8" s="201">
        <v>1.37</v>
      </c>
      <c r="AB8" s="201">
        <v>0</v>
      </c>
      <c r="AC8" s="201">
        <v>16.61</v>
      </c>
      <c r="AD8" s="201">
        <v>20.77</v>
      </c>
      <c r="AE8" s="201">
        <v>0</v>
      </c>
      <c r="AF8" s="201">
        <v>0</v>
      </c>
      <c r="AG8" s="201">
        <v>76.38</v>
      </c>
      <c r="AH8" s="201">
        <v>0</v>
      </c>
      <c r="AI8" s="201">
        <v>8.49</v>
      </c>
      <c r="AJ8" s="201">
        <v>0</v>
      </c>
      <c r="AK8" s="201">
        <v>15.59</v>
      </c>
      <c r="AL8" s="201">
        <v>0</v>
      </c>
      <c r="AM8" s="201">
        <v>0</v>
      </c>
      <c r="AN8" s="201">
        <v>0</v>
      </c>
      <c r="AO8" s="201">
        <v>392.99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18.77</v>
      </c>
      <c r="E9" s="201">
        <v>0</v>
      </c>
      <c r="F9" s="201">
        <v>0</v>
      </c>
      <c r="G9" s="201">
        <v>30.52</v>
      </c>
      <c r="H9" s="201">
        <v>0</v>
      </c>
      <c r="I9" s="201">
        <v>0</v>
      </c>
      <c r="J9" s="201">
        <v>39.47</v>
      </c>
      <c r="K9" s="201">
        <v>237.52</v>
      </c>
      <c r="L9" s="201">
        <v>4.21</v>
      </c>
      <c r="M9" s="201">
        <v>2.2000000000000002</v>
      </c>
      <c r="N9" s="201">
        <v>1.79</v>
      </c>
      <c r="O9" s="201">
        <v>2.5299999999999998</v>
      </c>
      <c r="P9" s="201">
        <v>0.95</v>
      </c>
      <c r="Q9" s="201">
        <v>2.23</v>
      </c>
      <c r="R9" s="201">
        <v>0.64</v>
      </c>
      <c r="S9" s="201">
        <v>5.35</v>
      </c>
      <c r="T9" s="201">
        <v>0</v>
      </c>
      <c r="U9" s="201">
        <v>2.14</v>
      </c>
      <c r="V9" s="201">
        <v>0.31</v>
      </c>
      <c r="W9" s="201">
        <v>0.7</v>
      </c>
      <c r="X9" s="201">
        <v>2.2400000000000002</v>
      </c>
      <c r="Y9" s="201">
        <v>0</v>
      </c>
      <c r="Z9" s="201">
        <v>4.21</v>
      </c>
      <c r="AA9" s="201">
        <v>1.37</v>
      </c>
      <c r="AB9" s="201">
        <v>0</v>
      </c>
      <c r="AC9" s="201">
        <v>16.61</v>
      </c>
      <c r="AD9" s="201">
        <v>20.77</v>
      </c>
      <c r="AE9" s="201">
        <v>0</v>
      </c>
      <c r="AF9" s="201">
        <v>0</v>
      </c>
      <c r="AG9" s="201">
        <v>76.38</v>
      </c>
      <c r="AH9" s="201">
        <v>0</v>
      </c>
      <c r="AI9" s="201">
        <v>8.49</v>
      </c>
      <c r="AJ9" s="201">
        <v>0</v>
      </c>
      <c r="AK9" s="201">
        <v>15.59</v>
      </c>
      <c r="AL9" s="201">
        <v>0</v>
      </c>
      <c r="AM9" s="201">
        <v>0</v>
      </c>
      <c r="AN9" s="201">
        <v>0</v>
      </c>
      <c r="AO9" s="201">
        <v>392.99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18.77</v>
      </c>
      <c r="E10" s="201">
        <v>0</v>
      </c>
      <c r="F10" s="201">
        <v>0</v>
      </c>
      <c r="G10" s="201">
        <v>30.52</v>
      </c>
      <c r="H10" s="201">
        <v>0</v>
      </c>
      <c r="I10" s="201">
        <v>0</v>
      </c>
      <c r="J10" s="201">
        <v>39.47</v>
      </c>
      <c r="K10" s="201">
        <v>237.52</v>
      </c>
      <c r="L10" s="201">
        <v>4.21</v>
      </c>
      <c r="M10" s="201">
        <v>2.2000000000000002</v>
      </c>
      <c r="N10" s="201">
        <v>1.79</v>
      </c>
      <c r="O10" s="201">
        <v>2.5299999999999998</v>
      </c>
      <c r="P10" s="201">
        <v>0.95</v>
      </c>
      <c r="Q10" s="201">
        <v>2.23</v>
      </c>
      <c r="R10" s="201">
        <v>0.64</v>
      </c>
      <c r="S10" s="201">
        <v>5.35</v>
      </c>
      <c r="T10" s="201">
        <v>0</v>
      </c>
      <c r="U10" s="201">
        <v>2.14</v>
      </c>
      <c r="V10" s="201">
        <v>0.31</v>
      </c>
      <c r="W10" s="201">
        <v>0.7</v>
      </c>
      <c r="X10" s="201">
        <v>2.2400000000000002</v>
      </c>
      <c r="Y10" s="201">
        <v>0</v>
      </c>
      <c r="Z10" s="201">
        <v>4.22</v>
      </c>
      <c r="AA10" s="201">
        <v>1.37</v>
      </c>
      <c r="AB10" s="201">
        <v>0</v>
      </c>
      <c r="AC10" s="201">
        <v>16.61</v>
      </c>
      <c r="AD10" s="201">
        <v>20.77</v>
      </c>
      <c r="AE10" s="201">
        <v>0</v>
      </c>
      <c r="AF10" s="201">
        <v>0</v>
      </c>
      <c r="AG10" s="201">
        <v>76.38</v>
      </c>
      <c r="AH10" s="201">
        <v>0</v>
      </c>
      <c r="AI10" s="201">
        <v>8.49</v>
      </c>
      <c r="AJ10" s="201">
        <v>0</v>
      </c>
      <c r="AK10" s="201">
        <v>15.59</v>
      </c>
      <c r="AL10" s="201">
        <v>0</v>
      </c>
      <c r="AM10" s="201">
        <v>0</v>
      </c>
      <c r="AN10" s="201">
        <v>0</v>
      </c>
      <c r="AO10" s="201">
        <v>392.99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18.96</v>
      </c>
      <c r="E11" s="201">
        <v>0</v>
      </c>
      <c r="F11" s="201">
        <v>0</v>
      </c>
      <c r="G11" s="201">
        <v>30.52</v>
      </c>
      <c r="H11" s="201">
        <v>0</v>
      </c>
      <c r="I11" s="201">
        <v>0</v>
      </c>
      <c r="J11" s="201">
        <v>39.47</v>
      </c>
      <c r="K11" s="201">
        <v>237.52</v>
      </c>
      <c r="L11" s="201">
        <v>4.21</v>
      </c>
      <c r="M11" s="201">
        <v>2.2000000000000002</v>
      </c>
      <c r="N11" s="201">
        <v>1.79</v>
      </c>
      <c r="O11" s="201">
        <v>2.5299999999999998</v>
      </c>
      <c r="P11" s="201">
        <v>0.95</v>
      </c>
      <c r="Q11" s="201">
        <v>2.23</v>
      </c>
      <c r="R11" s="201">
        <v>0.64</v>
      </c>
      <c r="S11" s="201">
        <v>5.35</v>
      </c>
      <c r="T11" s="201">
        <v>0</v>
      </c>
      <c r="U11" s="201">
        <v>2.14</v>
      </c>
      <c r="V11" s="201">
        <v>0.31</v>
      </c>
      <c r="W11" s="201">
        <v>0.7</v>
      </c>
      <c r="X11" s="201">
        <v>2.2400000000000002</v>
      </c>
      <c r="Y11" s="201">
        <v>0</v>
      </c>
      <c r="Z11" s="201">
        <v>4.22</v>
      </c>
      <c r="AA11" s="201">
        <v>1.37</v>
      </c>
      <c r="AB11" s="201">
        <v>0</v>
      </c>
      <c r="AC11" s="201">
        <v>16.61</v>
      </c>
      <c r="AD11" s="201">
        <v>20.77</v>
      </c>
      <c r="AE11" s="201">
        <v>0</v>
      </c>
      <c r="AF11" s="201">
        <v>0</v>
      </c>
      <c r="AG11" s="201">
        <v>76.38</v>
      </c>
      <c r="AH11" s="201">
        <v>0</v>
      </c>
      <c r="AI11" s="201">
        <v>8.49</v>
      </c>
      <c r="AJ11" s="201">
        <v>0</v>
      </c>
      <c r="AK11" s="201">
        <v>15.59</v>
      </c>
      <c r="AL11" s="201">
        <v>0</v>
      </c>
      <c r="AM11" s="201">
        <v>0</v>
      </c>
      <c r="AN11" s="201">
        <v>0</v>
      </c>
      <c r="AO11" s="201">
        <v>392.99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18.96</v>
      </c>
      <c r="E12" s="201">
        <v>0</v>
      </c>
      <c r="F12" s="201">
        <v>0</v>
      </c>
      <c r="G12" s="201">
        <v>30.52</v>
      </c>
      <c r="H12" s="201">
        <v>0</v>
      </c>
      <c r="I12" s="201">
        <v>0</v>
      </c>
      <c r="J12" s="201">
        <v>39.47</v>
      </c>
      <c r="K12" s="201">
        <v>237.52</v>
      </c>
      <c r="L12" s="201">
        <v>4.21</v>
      </c>
      <c r="M12" s="201">
        <v>2.2000000000000002</v>
      </c>
      <c r="N12" s="201">
        <v>1.79</v>
      </c>
      <c r="O12" s="201">
        <v>2.5299999999999998</v>
      </c>
      <c r="P12" s="201">
        <v>0.95</v>
      </c>
      <c r="Q12" s="201">
        <v>2.23</v>
      </c>
      <c r="R12" s="201">
        <v>0.64</v>
      </c>
      <c r="S12" s="201">
        <v>5.35</v>
      </c>
      <c r="T12" s="201">
        <v>0</v>
      </c>
      <c r="U12" s="201">
        <v>2.14</v>
      </c>
      <c r="V12" s="201">
        <v>0.31</v>
      </c>
      <c r="W12" s="201">
        <v>0.7</v>
      </c>
      <c r="X12" s="201">
        <v>2.2400000000000002</v>
      </c>
      <c r="Y12" s="201">
        <v>0</v>
      </c>
      <c r="Z12" s="201">
        <v>4.22</v>
      </c>
      <c r="AA12" s="201">
        <v>1.37</v>
      </c>
      <c r="AB12" s="201">
        <v>0</v>
      </c>
      <c r="AC12" s="201">
        <v>16.61</v>
      </c>
      <c r="AD12" s="201">
        <v>20.77</v>
      </c>
      <c r="AE12" s="201">
        <v>0</v>
      </c>
      <c r="AF12" s="201">
        <v>0</v>
      </c>
      <c r="AG12" s="201">
        <v>76.38</v>
      </c>
      <c r="AH12" s="201">
        <v>0</v>
      </c>
      <c r="AI12" s="201">
        <v>8.49</v>
      </c>
      <c r="AJ12" s="201">
        <v>0</v>
      </c>
      <c r="AK12" s="201">
        <v>15.59</v>
      </c>
      <c r="AL12" s="201">
        <v>0</v>
      </c>
      <c r="AM12" s="201">
        <v>0</v>
      </c>
      <c r="AN12" s="201">
        <v>0</v>
      </c>
      <c r="AO12" s="201">
        <v>392.99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18.96</v>
      </c>
      <c r="E13" s="201">
        <v>0</v>
      </c>
      <c r="F13" s="201">
        <v>0</v>
      </c>
      <c r="G13" s="201">
        <v>30.52</v>
      </c>
      <c r="H13" s="201">
        <v>0</v>
      </c>
      <c r="I13" s="201">
        <v>0</v>
      </c>
      <c r="J13" s="201">
        <v>39.47</v>
      </c>
      <c r="K13" s="201">
        <v>237.52</v>
      </c>
      <c r="L13" s="201">
        <v>4.21</v>
      </c>
      <c r="M13" s="201">
        <v>2.2000000000000002</v>
      </c>
      <c r="N13" s="201">
        <v>1.79</v>
      </c>
      <c r="O13" s="201">
        <v>2.5299999999999998</v>
      </c>
      <c r="P13" s="201">
        <v>0.95</v>
      </c>
      <c r="Q13" s="201">
        <v>2.23</v>
      </c>
      <c r="R13" s="201">
        <v>0.64</v>
      </c>
      <c r="S13" s="201">
        <v>5.35</v>
      </c>
      <c r="T13" s="201">
        <v>0</v>
      </c>
      <c r="U13" s="201">
        <v>2.14</v>
      </c>
      <c r="V13" s="201">
        <v>0.31</v>
      </c>
      <c r="W13" s="201">
        <v>0.7</v>
      </c>
      <c r="X13" s="201">
        <v>2.2400000000000002</v>
      </c>
      <c r="Y13" s="201">
        <v>0</v>
      </c>
      <c r="Z13" s="201">
        <v>4.21</v>
      </c>
      <c r="AA13" s="201">
        <v>1.37</v>
      </c>
      <c r="AB13" s="201">
        <v>0</v>
      </c>
      <c r="AC13" s="201">
        <v>16.61</v>
      </c>
      <c r="AD13" s="201">
        <v>20.77</v>
      </c>
      <c r="AE13" s="201">
        <v>0</v>
      </c>
      <c r="AF13" s="201">
        <v>0</v>
      </c>
      <c r="AG13" s="201">
        <v>76.38</v>
      </c>
      <c r="AH13" s="201">
        <v>0</v>
      </c>
      <c r="AI13" s="201">
        <v>8.49</v>
      </c>
      <c r="AJ13" s="201">
        <v>0</v>
      </c>
      <c r="AK13" s="201">
        <v>15.59</v>
      </c>
      <c r="AL13" s="201">
        <v>0</v>
      </c>
      <c r="AM13" s="201">
        <v>0</v>
      </c>
      <c r="AN13" s="201">
        <v>0</v>
      </c>
      <c r="AO13" s="201">
        <v>392.99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18.96</v>
      </c>
      <c r="E14" s="201">
        <v>0</v>
      </c>
      <c r="F14" s="201">
        <v>0</v>
      </c>
      <c r="G14" s="201">
        <v>30.52</v>
      </c>
      <c r="H14" s="201">
        <v>0</v>
      </c>
      <c r="I14" s="201">
        <v>0</v>
      </c>
      <c r="J14" s="201">
        <v>39.47</v>
      </c>
      <c r="K14" s="201">
        <v>237.52</v>
      </c>
      <c r="L14" s="201">
        <v>4.21</v>
      </c>
      <c r="M14" s="201">
        <v>2.2000000000000002</v>
      </c>
      <c r="N14" s="201">
        <v>1.79</v>
      </c>
      <c r="O14" s="201">
        <v>2.5299999999999998</v>
      </c>
      <c r="P14" s="201">
        <v>0.95</v>
      </c>
      <c r="Q14" s="201">
        <v>2.23</v>
      </c>
      <c r="R14" s="201">
        <v>0.64</v>
      </c>
      <c r="S14" s="201">
        <v>5.35</v>
      </c>
      <c r="T14" s="201">
        <v>0</v>
      </c>
      <c r="U14" s="201">
        <v>2.14</v>
      </c>
      <c r="V14" s="201">
        <v>0.31</v>
      </c>
      <c r="W14" s="201">
        <v>0.7</v>
      </c>
      <c r="X14" s="201">
        <v>2.2400000000000002</v>
      </c>
      <c r="Y14" s="201">
        <v>0</v>
      </c>
      <c r="Z14" s="201">
        <v>4.22</v>
      </c>
      <c r="AA14" s="201">
        <v>1.37</v>
      </c>
      <c r="AB14" s="201">
        <v>0</v>
      </c>
      <c r="AC14" s="201">
        <v>16.61</v>
      </c>
      <c r="AD14" s="201">
        <v>20.77</v>
      </c>
      <c r="AE14" s="201">
        <v>0</v>
      </c>
      <c r="AF14" s="201">
        <v>0</v>
      </c>
      <c r="AG14" s="201">
        <v>76.38</v>
      </c>
      <c r="AH14" s="201">
        <v>0</v>
      </c>
      <c r="AI14" s="201">
        <v>8.49</v>
      </c>
      <c r="AJ14" s="201">
        <v>0</v>
      </c>
      <c r="AK14" s="201">
        <v>15.59</v>
      </c>
      <c r="AL14" s="201">
        <v>0</v>
      </c>
      <c r="AM14" s="201">
        <v>0</v>
      </c>
      <c r="AN14" s="201">
        <v>0</v>
      </c>
      <c r="AO14" s="201">
        <v>392.99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18.96</v>
      </c>
      <c r="E15" s="201">
        <v>0</v>
      </c>
      <c r="F15" s="201">
        <v>0</v>
      </c>
      <c r="G15" s="201">
        <v>30.52</v>
      </c>
      <c r="H15" s="201">
        <v>0</v>
      </c>
      <c r="I15" s="201">
        <v>0</v>
      </c>
      <c r="J15" s="201">
        <v>39.47</v>
      </c>
      <c r="K15" s="201">
        <v>237.52</v>
      </c>
      <c r="L15" s="201">
        <v>4.21</v>
      </c>
      <c r="M15" s="201">
        <v>2.2000000000000002</v>
      </c>
      <c r="N15" s="201">
        <v>1.79</v>
      </c>
      <c r="O15" s="201">
        <v>2.5299999999999998</v>
      </c>
      <c r="P15" s="201">
        <v>0.95</v>
      </c>
      <c r="Q15" s="201">
        <v>2.23</v>
      </c>
      <c r="R15" s="201">
        <v>8.66</v>
      </c>
      <c r="S15" s="201">
        <v>5.35</v>
      </c>
      <c r="T15" s="201">
        <v>0</v>
      </c>
      <c r="U15" s="201">
        <v>2.14</v>
      </c>
      <c r="V15" s="201">
        <v>0.31</v>
      </c>
      <c r="W15" s="201">
        <v>0.7</v>
      </c>
      <c r="X15" s="201">
        <v>2.2400000000000002</v>
      </c>
      <c r="Y15" s="201">
        <v>0</v>
      </c>
      <c r="Z15" s="201">
        <v>4.22</v>
      </c>
      <c r="AA15" s="201">
        <v>25.14</v>
      </c>
      <c r="AB15" s="201">
        <v>0</v>
      </c>
      <c r="AC15" s="201">
        <v>16.61</v>
      </c>
      <c r="AD15" s="201">
        <v>20.77</v>
      </c>
      <c r="AE15" s="201">
        <v>0</v>
      </c>
      <c r="AF15" s="201">
        <v>0</v>
      </c>
      <c r="AG15" s="201">
        <v>76.38</v>
      </c>
      <c r="AH15" s="201">
        <v>0</v>
      </c>
      <c r="AI15" s="201">
        <v>8.49</v>
      </c>
      <c r="AJ15" s="201">
        <v>0</v>
      </c>
      <c r="AK15" s="201">
        <v>15.59</v>
      </c>
      <c r="AL15" s="201">
        <v>0</v>
      </c>
      <c r="AM15" s="201">
        <v>0</v>
      </c>
      <c r="AN15" s="201">
        <v>0</v>
      </c>
      <c r="AO15" s="201">
        <v>392.99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18.96</v>
      </c>
      <c r="E16" s="201">
        <v>0</v>
      </c>
      <c r="F16" s="201">
        <v>0</v>
      </c>
      <c r="G16" s="201">
        <v>30.52</v>
      </c>
      <c r="H16" s="201">
        <v>0</v>
      </c>
      <c r="I16" s="201">
        <v>0</v>
      </c>
      <c r="J16" s="201">
        <v>39.47</v>
      </c>
      <c r="K16" s="201">
        <v>237.52</v>
      </c>
      <c r="L16" s="201">
        <v>4.21</v>
      </c>
      <c r="M16" s="201">
        <v>2.2000000000000002</v>
      </c>
      <c r="N16" s="201">
        <v>1.79</v>
      </c>
      <c r="O16" s="201">
        <v>2.5299999999999998</v>
      </c>
      <c r="P16" s="201">
        <v>0.95</v>
      </c>
      <c r="Q16" s="201">
        <v>2.23</v>
      </c>
      <c r="R16" s="201">
        <v>8.66</v>
      </c>
      <c r="S16" s="201">
        <v>5.35</v>
      </c>
      <c r="T16" s="201">
        <v>0</v>
      </c>
      <c r="U16" s="201">
        <v>2.14</v>
      </c>
      <c r="V16" s="201">
        <v>0.31</v>
      </c>
      <c r="W16" s="201">
        <v>0.7</v>
      </c>
      <c r="X16" s="201">
        <v>2.2400000000000002</v>
      </c>
      <c r="Y16" s="201">
        <v>0</v>
      </c>
      <c r="Z16" s="201">
        <v>4.21</v>
      </c>
      <c r="AA16" s="201">
        <v>25.14</v>
      </c>
      <c r="AB16" s="201">
        <v>0</v>
      </c>
      <c r="AC16" s="201">
        <v>16.61</v>
      </c>
      <c r="AD16" s="201">
        <v>20.77</v>
      </c>
      <c r="AE16" s="201">
        <v>0</v>
      </c>
      <c r="AF16" s="201">
        <v>0</v>
      </c>
      <c r="AG16" s="201">
        <v>76.38</v>
      </c>
      <c r="AH16" s="201">
        <v>0</v>
      </c>
      <c r="AI16" s="201">
        <v>8.49</v>
      </c>
      <c r="AJ16" s="201">
        <v>0</v>
      </c>
      <c r="AK16" s="201">
        <v>15.59</v>
      </c>
      <c r="AL16" s="201">
        <v>0</v>
      </c>
      <c r="AM16" s="201">
        <v>0</v>
      </c>
      <c r="AN16" s="201">
        <v>0</v>
      </c>
      <c r="AO16" s="201">
        <v>392.99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18.96</v>
      </c>
      <c r="E17" s="201">
        <v>0</v>
      </c>
      <c r="F17" s="201">
        <v>0</v>
      </c>
      <c r="G17" s="201">
        <v>30.52</v>
      </c>
      <c r="H17" s="201">
        <v>0</v>
      </c>
      <c r="I17" s="201">
        <v>0</v>
      </c>
      <c r="J17" s="201">
        <v>39.47</v>
      </c>
      <c r="K17" s="201">
        <v>237.52</v>
      </c>
      <c r="L17" s="201">
        <v>4.21</v>
      </c>
      <c r="M17" s="201">
        <v>2.2000000000000002</v>
      </c>
      <c r="N17" s="201">
        <v>1.79</v>
      </c>
      <c r="O17" s="201">
        <v>2.5299999999999998</v>
      </c>
      <c r="P17" s="201">
        <v>0.95</v>
      </c>
      <c r="Q17" s="201">
        <v>2.23</v>
      </c>
      <c r="R17" s="201">
        <v>8.66</v>
      </c>
      <c r="S17" s="201">
        <v>5.35</v>
      </c>
      <c r="T17" s="201">
        <v>0</v>
      </c>
      <c r="U17" s="201">
        <v>2.14</v>
      </c>
      <c r="V17" s="201">
        <v>0.31</v>
      </c>
      <c r="W17" s="201">
        <v>0.7</v>
      </c>
      <c r="X17" s="201">
        <v>2.2400000000000002</v>
      </c>
      <c r="Y17" s="201">
        <v>0</v>
      </c>
      <c r="Z17" s="201">
        <v>4.21</v>
      </c>
      <c r="AA17" s="201">
        <v>25.14</v>
      </c>
      <c r="AB17" s="201">
        <v>0</v>
      </c>
      <c r="AC17" s="201">
        <v>16.61</v>
      </c>
      <c r="AD17" s="201">
        <v>20.77</v>
      </c>
      <c r="AE17" s="201">
        <v>0</v>
      </c>
      <c r="AF17" s="201">
        <v>0</v>
      </c>
      <c r="AG17" s="201">
        <v>76.38</v>
      </c>
      <c r="AH17" s="201">
        <v>0</v>
      </c>
      <c r="AI17" s="201">
        <v>8.49</v>
      </c>
      <c r="AJ17" s="201">
        <v>0</v>
      </c>
      <c r="AK17" s="201">
        <v>15.59</v>
      </c>
      <c r="AL17" s="201">
        <v>0</v>
      </c>
      <c r="AM17" s="201">
        <v>0</v>
      </c>
      <c r="AN17" s="201">
        <v>0</v>
      </c>
      <c r="AO17" s="201">
        <v>392.99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18.96</v>
      </c>
      <c r="E18" s="201">
        <v>0</v>
      </c>
      <c r="F18" s="201">
        <v>0</v>
      </c>
      <c r="G18" s="201">
        <v>30.52</v>
      </c>
      <c r="H18" s="201">
        <v>0</v>
      </c>
      <c r="I18" s="201">
        <v>0</v>
      </c>
      <c r="J18" s="201">
        <v>39.47</v>
      </c>
      <c r="K18" s="201">
        <v>237.52</v>
      </c>
      <c r="L18" s="201">
        <v>4.21</v>
      </c>
      <c r="M18" s="201">
        <v>2.2000000000000002</v>
      </c>
      <c r="N18" s="201">
        <v>1.79</v>
      </c>
      <c r="O18" s="201">
        <v>2.5299999999999998</v>
      </c>
      <c r="P18" s="201">
        <v>0.95</v>
      </c>
      <c r="Q18" s="201">
        <v>2.23</v>
      </c>
      <c r="R18" s="201">
        <v>8.66</v>
      </c>
      <c r="S18" s="201">
        <v>5.35</v>
      </c>
      <c r="T18" s="201">
        <v>0</v>
      </c>
      <c r="U18" s="201">
        <v>2.14</v>
      </c>
      <c r="V18" s="201">
        <v>0.31</v>
      </c>
      <c r="W18" s="201">
        <v>0.7</v>
      </c>
      <c r="X18" s="201">
        <v>2.2400000000000002</v>
      </c>
      <c r="Y18" s="201">
        <v>0</v>
      </c>
      <c r="Z18" s="201">
        <v>4.21</v>
      </c>
      <c r="AA18" s="201">
        <v>25.14</v>
      </c>
      <c r="AB18" s="201">
        <v>0</v>
      </c>
      <c r="AC18" s="201">
        <v>16.61</v>
      </c>
      <c r="AD18" s="201">
        <v>20.77</v>
      </c>
      <c r="AE18" s="201">
        <v>0</v>
      </c>
      <c r="AF18" s="201">
        <v>0</v>
      </c>
      <c r="AG18" s="201">
        <v>76.38</v>
      </c>
      <c r="AH18" s="201">
        <v>0</v>
      </c>
      <c r="AI18" s="201">
        <v>8.49</v>
      </c>
      <c r="AJ18" s="201">
        <v>0</v>
      </c>
      <c r="AK18" s="201">
        <v>15.59</v>
      </c>
      <c r="AL18" s="201">
        <v>0</v>
      </c>
      <c r="AM18" s="201">
        <v>0</v>
      </c>
      <c r="AN18" s="201">
        <v>0</v>
      </c>
      <c r="AO18" s="201">
        <v>392.99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18.96</v>
      </c>
      <c r="E19" s="201">
        <v>0</v>
      </c>
      <c r="F19" s="201">
        <v>0</v>
      </c>
      <c r="G19" s="201">
        <v>30.52</v>
      </c>
      <c r="H19" s="201">
        <v>0</v>
      </c>
      <c r="I19" s="201">
        <v>0</v>
      </c>
      <c r="J19" s="201">
        <v>39.47</v>
      </c>
      <c r="K19" s="201">
        <v>237.52</v>
      </c>
      <c r="L19" s="201">
        <v>4.21</v>
      </c>
      <c r="M19" s="201">
        <v>2.2000000000000002</v>
      </c>
      <c r="N19" s="201">
        <v>1.79</v>
      </c>
      <c r="O19" s="201">
        <v>2.5299999999999998</v>
      </c>
      <c r="P19" s="201">
        <v>0.95</v>
      </c>
      <c r="Q19" s="201">
        <v>2.23</v>
      </c>
      <c r="R19" s="201">
        <v>8.66</v>
      </c>
      <c r="S19" s="201">
        <v>5.35</v>
      </c>
      <c r="T19" s="201">
        <v>0</v>
      </c>
      <c r="U19" s="201">
        <v>2.14</v>
      </c>
      <c r="V19" s="201">
        <v>0.31</v>
      </c>
      <c r="W19" s="201">
        <v>0.7</v>
      </c>
      <c r="X19" s="201">
        <v>2.2400000000000002</v>
      </c>
      <c r="Y19" s="201">
        <v>0</v>
      </c>
      <c r="Z19" s="201">
        <v>4.21</v>
      </c>
      <c r="AA19" s="201">
        <v>25.14</v>
      </c>
      <c r="AB19" s="201">
        <v>0</v>
      </c>
      <c r="AC19" s="201">
        <v>16.61</v>
      </c>
      <c r="AD19" s="201">
        <v>20.77</v>
      </c>
      <c r="AE19" s="201">
        <v>0</v>
      </c>
      <c r="AF19" s="201">
        <v>0</v>
      </c>
      <c r="AG19" s="201">
        <v>76.38</v>
      </c>
      <c r="AH19" s="201">
        <v>0</v>
      </c>
      <c r="AI19" s="201">
        <v>8.49</v>
      </c>
      <c r="AJ19" s="201">
        <v>0</v>
      </c>
      <c r="AK19" s="201">
        <v>15.59</v>
      </c>
      <c r="AL19" s="201">
        <v>0</v>
      </c>
      <c r="AM19" s="201">
        <v>0</v>
      </c>
      <c r="AN19" s="201">
        <v>0</v>
      </c>
      <c r="AO19" s="201">
        <v>392.99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18.96</v>
      </c>
      <c r="E20" s="201">
        <v>0</v>
      </c>
      <c r="F20" s="201">
        <v>0</v>
      </c>
      <c r="G20" s="201">
        <v>30.52</v>
      </c>
      <c r="H20" s="201">
        <v>0</v>
      </c>
      <c r="I20" s="201">
        <v>0</v>
      </c>
      <c r="J20" s="201">
        <v>39.47</v>
      </c>
      <c r="K20" s="201">
        <v>237.52</v>
      </c>
      <c r="L20" s="201">
        <v>4.21</v>
      </c>
      <c r="M20" s="201">
        <v>2.2000000000000002</v>
      </c>
      <c r="N20" s="201">
        <v>1.79</v>
      </c>
      <c r="O20" s="201">
        <v>2.5299999999999998</v>
      </c>
      <c r="P20" s="201">
        <v>0.95</v>
      </c>
      <c r="Q20" s="201">
        <v>2.23</v>
      </c>
      <c r="R20" s="201">
        <v>8.66</v>
      </c>
      <c r="S20" s="201">
        <v>5.35</v>
      </c>
      <c r="T20" s="201">
        <v>0</v>
      </c>
      <c r="U20" s="201">
        <v>2.14</v>
      </c>
      <c r="V20" s="201">
        <v>0.31</v>
      </c>
      <c r="W20" s="201">
        <v>0.7</v>
      </c>
      <c r="X20" s="201">
        <v>2.2400000000000002</v>
      </c>
      <c r="Y20" s="201">
        <v>0</v>
      </c>
      <c r="Z20" s="201">
        <v>4.21</v>
      </c>
      <c r="AA20" s="201">
        <v>25.14</v>
      </c>
      <c r="AB20" s="201">
        <v>0</v>
      </c>
      <c r="AC20" s="201">
        <v>16.61</v>
      </c>
      <c r="AD20" s="201">
        <v>20.77</v>
      </c>
      <c r="AE20" s="201">
        <v>0</v>
      </c>
      <c r="AF20" s="201">
        <v>0</v>
      </c>
      <c r="AG20" s="201">
        <v>76.38</v>
      </c>
      <c r="AH20" s="201">
        <v>0</v>
      </c>
      <c r="AI20" s="201">
        <v>8.49</v>
      </c>
      <c r="AJ20" s="201">
        <v>0</v>
      </c>
      <c r="AK20" s="201">
        <v>15.59</v>
      </c>
      <c r="AL20" s="201">
        <v>0</v>
      </c>
      <c r="AM20" s="201">
        <v>0</v>
      </c>
      <c r="AN20" s="201">
        <v>0</v>
      </c>
      <c r="AO20" s="201">
        <v>392.99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18.96</v>
      </c>
      <c r="E21" s="201">
        <v>0</v>
      </c>
      <c r="F21" s="201">
        <v>0</v>
      </c>
      <c r="G21" s="201">
        <v>30.52</v>
      </c>
      <c r="H21" s="201">
        <v>0</v>
      </c>
      <c r="I21" s="201">
        <v>0</v>
      </c>
      <c r="J21" s="201">
        <v>39.47</v>
      </c>
      <c r="K21" s="201">
        <v>237.52</v>
      </c>
      <c r="L21" s="201">
        <v>4.21</v>
      </c>
      <c r="M21" s="201">
        <v>2.2000000000000002</v>
      </c>
      <c r="N21" s="201">
        <v>1.79</v>
      </c>
      <c r="O21" s="201">
        <v>2.5299999999999998</v>
      </c>
      <c r="P21" s="201">
        <v>0.95</v>
      </c>
      <c r="Q21" s="201">
        <v>2.23</v>
      </c>
      <c r="R21" s="201">
        <v>0.64</v>
      </c>
      <c r="S21" s="201">
        <v>5.35</v>
      </c>
      <c r="T21" s="201">
        <v>0</v>
      </c>
      <c r="U21" s="201">
        <v>2.14</v>
      </c>
      <c r="V21" s="201">
        <v>0.31</v>
      </c>
      <c r="W21" s="201">
        <v>0.7</v>
      </c>
      <c r="X21" s="201">
        <v>2.2400000000000002</v>
      </c>
      <c r="Y21" s="201">
        <v>0</v>
      </c>
      <c r="Z21" s="201">
        <v>4.21</v>
      </c>
      <c r="AA21" s="201">
        <v>25.14</v>
      </c>
      <c r="AB21" s="201">
        <v>0</v>
      </c>
      <c r="AC21" s="201">
        <v>16.61</v>
      </c>
      <c r="AD21" s="201">
        <v>20.77</v>
      </c>
      <c r="AE21" s="201">
        <v>0</v>
      </c>
      <c r="AF21" s="201">
        <v>0</v>
      </c>
      <c r="AG21" s="201">
        <v>76.38</v>
      </c>
      <c r="AH21" s="201">
        <v>0</v>
      </c>
      <c r="AI21" s="201">
        <v>8.49</v>
      </c>
      <c r="AJ21" s="201">
        <v>0</v>
      </c>
      <c r="AK21" s="201">
        <v>15.59</v>
      </c>
      <c r="AL21" s="201">
        <v>0</v>
      </c>
      <c r="AM21" s="201">
        <v>0</v>
      </c>
      <c r="AN21" s="201">
        <v>0</v>
      </c>
      <c r="AO21" s="201">
        <v>392.99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18.96</v>
      </c>
      <c r="E22" s="201">
        <v>0</v>
      </c>
      <c r="F22" s="201">
        <v>0</v>
      </c>
      <c r="G22" s="201">
        <v>30.52</v>
      </c>
      <c r="H22" s="201">
        <v>0</v>
      </c>
      <c r="I22" s="201">
        <v>0</v>
      </c>
      <c r="J22" s="201">
        <v>39.47</v>
      </c>
      <c r="K22" s="201">
        <v>237.52</v>
      </c>
      <c r="L22" s="201">
        <v>4.21</v>
      </c>
      <c r="M22" s="201">
        <v>2.2000000000000002</v>
      </c>
      <c r="N22" s="201">
        <v>1.79</v>
      </c>
      <c r="O22" s="201">
        <v>2.5299999999999998</v>
      </c>
      <c r="P22" s="201">
        <v>0.95</v>
      </c>
      <c r="Q22" s="201">
        <v>2.23</v>
      </c>
      <c r="R22" s="201">
        <v>0.64</v>
      </c>
      <c r="S22" s="201">
        <v>5.35</v>
      </c>
      <c r="T22" s="201">
        <v>0</v>
      </c>
      <c r="U22" s="201">
        <v>2.14</v>
      </c>
      <c r="V22" s="201">
        <v>0.31</v>
      </c>
      <c r="W22" s="201">
        <v>0.7</v>
      </c>
      <c r="X22" s="201">
        <v>2.2400000000000002</v>
      </c>
      <c r="Y22" s="201">
        <v>0</v>
      </c>
      <c r="Z22" s="201">
        <v>4.21</v>
      </c>
      <c r="AA22" s="201">
        <v>25.14</v>
      </c>
      <c r="AB22" s="201">
        <v>0</v>
      </c>
      <c r="AC22" s="201">
        <v>16.61</v>
      </c>
      <c r="AD22" s="201">
        <v>20.77</v>
      </c>
      <c r="AE22" s="201">
        <v>0</v>
      </c>
      <c r="AF22" s="201">
        <v>0</v>
      </c>
      <c r="AG22" s="201">
        <v>76.38</v>
      </c>
      <c r="AH22" s="201">
        <v>0</v>
      </c>
      <c r="AI22" s="201">
        <v>8.49</v>
      </c>
      <c r="AJ22" s="201">
        <v>0</v>
      </c>
      <c r="AK22" s="201">
        <v>15.59</v>
      </c>
      <c r="AL22" s="201">
        <v>0</v>
      </c>
      <c r="AM22" s="201">
        <v>0</v>
      </c>
      <c r="AN22" s="201">
        <v>0</v>
      </c>
      <c r="AO22" s="201">
        <v>392.99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18.96</v>
      </c>
      <c r="E23" s="201">
        <v>0</v>
      </c>
      <c r="F23" s="201">
        <v>0</v>
      </c>
      <c r="G23" s="201">
        <v>30.52</v>
      </c>
      <c r="H23" s="201">
        <v>0</v>
      </c>
      <c r="I23" s="201">
        <v>0</v>
      </c>
      <c r="J23" s="201">
        <v>39.47</v>
      </c>
      <c r="K23" s="201">
        <v>237.52</v>
      </c>
      <c r="L23" s="201">
        <v>4.21</v>
      </c>
      <c r="M23" s="201">
        <v>2.2000000000000002</v>
      </c>
      <c r="N23" s="201">
        <v>1.79</v>
      </c>
      <c r="O23" s="201">
        <v>2.5299999999999998</v>
      </c>
      <c r="P23" s="201">
        <v>0.95</v>
      </c>
      <c r="Q23" s="201">
        <v>2.23</v>
      </c>
      <c r="R23" s="201">
        <v>0.64</v>
      </c>
      <c r="S23" s="201">
        <v>5.35</v>
      </c>
      <c r="T23" s="201">
        <v>0</v>
      </c>
      <c r="U23" s="201">
        <v>2.14</v>
      </c>
      <c r="V23" s="201">
        <v>0.31</v>
      </c>
      <c r="W23" s="201">
        <v>0.7</v>
      </c>
      <c r="X23" s="201">
        <v>2.2400000000000002</v>
      </c>
      <c r="Y23" s="201">
        <v>0</v>
      </c>
      <c r="Z23" s="201">
        <v>4.21</v>
      </c>
      <c r="AA23" s="201">
        <v>1.37</v>
      </c>
      <c r="AB23" s="201">
        <v>0</v>
      </c>
      <c r="AC23" s="201">
        <v>16.61</v>
      </c>
      <c r="AD23" s="201">
        <v>20.77</v>
      </c>
      <c r="AE23" s="201">
        <v>0</v>
      </c>
      <c r="AF23" s="201">
        <v>0</v>
      </c>
      <c r="AG23" s="201">
        <v>76.38</v>
      </c>
      <c r="AH23" s="201">
        <v>0</v>
      </c>
      <c r="AI23" s="201">
        <v>8.49</v>
      </c>
      <c r="AJ23" s="201">
        <v>0</v>
      </c>
      <c r="AK23" s="201">
        <v>15.59</v>
      </c>
      <c r="AL23" s="201">
        <v>0</v>
      </c>
      <c r="AM23" s="201">
        <v>0</v>
      </c>
      <c r="AN23" s="201">
        <v>0</v>
      </c>
      <c r="AO23" s="201">
        <v>392.99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18.96</v>
      </c>
      <c r="E24" s="201">
        <v>0</v>
      </c>
      <c r="F24" s="201">
        <v>0</v>
      </c>
      <c r="G24" s="201">
        <v>30.52</v>
      </c>
      <c r="H24" s="201">
        <v>0</v>
      </c>
      <c r="I24" s="201">
        <v>0</v>
      </c>
      <c r="J24" s="201">
        <v>39.47</v>
      </c>
      <c r="K24" s="201">
        <v>237.52</v>
      </c>
      <c r="L24" s="201">
        <v>0.09</v>
      </c>
      <c r="M24" s="201">
        <v>2.2000000000000002</v>
      </c>
      <c r="N24" s="201">
        <v>1.79</v>
      </c>
      <c r="O24" s="201">
        <v>2.5299999999999998</v>
      </c>
      <c r="P24" s="201">
        <v>0.95</v>
      </c>
      <c r="Q24" s="201">
        <v>0.16</v>
      </c>
      <c r="R24" s="201">
        <v>0.64</v>
      </c>
      <c r="S24" s="201">
        <v>0.4</v>
      </c>
      <c r="T24" s="201">
        <v>0</v>
      </c>
      <c r="U24" s="201">
        <v>2.14</v>
      </c>
      <c r="V24" s="201">
        <v>0.31</v>
      </c>
      <c r="W24" s="201">
        <v>0.7</v>
      </c>
      <c r="X24" s="201">
        <v>2.2400000000000002</v>
      </c>
      <c r="Y24" s="201">
        <v>0</v>
      </c>
      <c r="Z24" s="201">
        <v>4.22</v>
      </c>
      <c r="AA24" s="201">
        <v>1.37</v>
      </c>
      <c r="AB24" s="201">
        <v>0</v>
      </c>
      <c r="AC24" s="201">
        <v>16.61</v>
      </c>
      <c r="AD24" s="201">
        <v>20.77</v>
      </c>
      <c r="AE24" s="201">
        <v>0</v>
      </c>
      <c r="AF24" s="201">
        <v>0</v>
      </c>
      <c r="AG24" s="201">
        <v>76.38</v>
      </c>
      <c r="AH24" s="201">
        <v>0</v>
      </c>
      <c r="AI24" s="201">
        <v>8.49</v>
      </c>
      <c r="AJ24" s="201">
        <v>0</v>
      </c>
      <c r="AK24" s="201">
        <v>15.59</v>
      </c>
      <c r="AL24" s="201">
        <v>0</v>
      </c>
      <c r="AM24" s="201">
        <v>0</v>
      </c>
      <c r="AN24" s="201">
        <v>0</v>
      </c>
      <c r="AO24" s="201">
        <v>392.99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18.96</v>
      </c>
      <c r="E25" s="201">
        <v>0</v>
      </c>
      <c r="F25" s="201">
        <v>0</v>
      </c>
      <c r="G25" s="201">
        <v>30.52</v>
      </c>
      <c r="H25" s="201">
        <v>0</v>
      </c>
      <c r="I25" s="201">
        <v>0</v>
      </c>
      <c r="J25" s="201">
        <v>39.47</v>
      </c>
      <c r="K25" s="201">
        <v>237.52</v>
      </c>
      <c r="L25" s="201">
        <v>0.09</v>
      </c>
      <c r="M25" s="201">
        <v>2.2000000000000002</v>
      </c>
      <c r="N25" s="201">
        <v>1.79</v>
      </c>
      <c r="O25" s="201">
        <v>2.5299999999999998</v>
      </c>
      <c r="P25" s="201">
        <v>0.95</v>
      </c>
      <c r="Q25" s="201">
        <v>0.16</v>
      </c>
      <c r="R25" s="201">
        <v>0.64</v>
      </c>
      <c r="S25" s="201">
        <v>0.4</v>
      </c>
      <c r="T25" s="201">
        <v>0</v>
      </c>
      <c r="U25" s="201">
        <v>2.14</v>
      </c>
      <c r="V25" s="201">
        <v>0.31</v>
      </c>
      <c r="W25" s="201">
        <v>0.7</v>
      </c>
      <c r="X25" s="201">
        <v>2.2400000000000002</v>
      </c>
      <c r="Y25" s="201">
        <v>0</v>
      </c>
      <c r="Z25" s="201">
        <v>4.22</v>
      </c>
      <c r="AA25" s="201">
        <v>1.37</v>
      </c>
      <c r="AB25" s="201">
        <v>0</v>
      </c>
      <c r="AC25" s="201">
        <v>16.61</v>
      </c>
      <c r="AD25" s="201">
        <v>20.77</v>
      </c>
      <c r="AE25" s="201">
        <v>0</v>
      </c>
      <c r="AF25" s="201">
        <v>0</v>
      </c>
      <c r="AG25" s="201">
        <v>76.38</v>
      </c>
      <c r="AH25" s="201">
        <v>0</v>
      </c>
      <c r="AI25" s="201">
        <v>8.49</v>
      </c>
      <c r="AJ25" s="201">
        <v>0</v>
      </c>
      <c r="AK25" s="201">
        <v>15.59</v>
      </c>
      <c r="AL25" s="201">
        <v>0</v>
      </c>
      <c r="AM25" s="201">
        <v>0</v>
      </c>
      <c r="AN25" s="201">
        <v>0</v>
      </c>
      <c r="AO25" s="201">
        <v>392.99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18.96</v>
      </c>
      <c r="E26" s="201">
        <v>0</v>
      </c>
      <c r="F26" s="201">
        <v>0</v>
      </c>
      <c r="G26" s="201">
        <v>30.52</v>
      </c>
      <c r="H26" s="201">
        <v>0</v>
      </c>
      <c r="I26" s="201">
        <v>0</v>
      </c>
      <c r="J26" s="201">
        <v>39.47</v>
      </c>
      <c r="K26" s="201">
        <v>237.52</v>
      </c>
      <c r="L26" s="201">
        <v>0.09</v>
      </c>
      <c r="M26" s="201">
        <v>2.2000000000000002</v>
      </c>
      <c r="N26" s="201">
        <v>1.79</v>
      </c>
      <c r="O26" s="201">
        <v>2.5299999999999998</v>
      </c>
      <c r="P26" s="201">
        <v>0.95</v>
      </c>
      <c r="Q26" s="201">
        <v>0.16</v>
      </c>
      <c r="R26" s="201">
        <v>0.64</v>
      </c>
      <c r="S26" s="201">
        <v>0.4</v>
      </c>
      <c r="T26" s="201">
        <v>0</v>
      </c>
      <c r="U26" s="201">
        <v>2.14</v>
      </c>
      <c r="V26" s="201">
        <v>0.31</v>
      </c>
      <c r="W26" s="201">
        <v>0.7</v>
      </c>
      <c r="X26" s="201">
        <v>2.2400000000000002</v>
      </c>
      <c r="Y26" s="201">
        <v>0</v>
      </c>
      <c r="Z26" s="201">
        <v>4.22</v>
      </c>
      <c r="AA26" s="201">
        <v>1.37</v>
      </c>
      <c r="AB26" s="201">
        <v>0</v>
      </c>
      <c r="AC26" s="201">
        <v>16.61</v>
      </c>
      <c r="AD26" s="201">
        <v>20.77</v>
      </c>
      <c r="AE26" s="201">
        <v>0</v>
      </c>
      <c r="AF26" s="201">
        <v>0</v>
      </c>
      <c r="AG26" s="201">
        <v>76.38</v>
      </c>
      <c r="AH26" s="201">
        <v>0</v>
      </c>
      <c r="AI26" s="201">
        <v>8.49</v>
      </c>
      <c r="AJ26" s="201">
        <v>0</v>
      </c>
      <c r="AK26" s="201">
        <v>15.59</v>
      </c>
      <c r="AL26" s="201">
        <v>0</v>
      </c>
      <c r="AM26" s="201">
        <v>0</v>
      </c>
      <c r="AN26" s="201">
        <v>0</v>
      </c>
      <c r="AO26" s="201">
        <v>392.99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18.96</v>
      </c>
      <c r="E27" s="201">
        <v>0</v>
      </c>
      <c r="F27" s="201">
        <v>0</v>
      </c>
      <c r="G27" s="201">
        <v>30.52</v>
      </c>
      <c r="H27" s="201">
        <v>0</v>
      </c>
      <c r="I27" s="201">
        <v>0</v>
      </c>
      <c r="J27" s="201">
        <v>39.47</v>
      </c>
      <c r="K27" s="201">
        <v>237.52</v>
      </c>
      <c r="L27" s="201">
        <v>0.09</v>
      </c>
      <c r="M27" s="201">
        <v>2.2000000000000002</v>
      </c>
      <c r="N27" s="201">
        <v>1.79</v>
      </c>
      <c r="O27" s="201">
        <v>2.5299999999999998</v>
      </c>
      <c r="P27" s="201">
        <v>0.95</v>
      </c>
      <c r="Q27" s="201">
        <v>0.16</v>
      </c>
      <c r="R27" s="201">
        <v>0.64</v>
      </c>
      <c r="S27" s="201">
        <v>0.4</v>
      </c>
      <c r="T27" s="201">
        <v>0</v>
      </c>
      <c r="U27" s="201">
        <v>2.14</v>
      </c>
      <c r="V27" s="201">
        <v>0.31</v>
      </c>
      <c r="W27" s="201">
        <v>0.7</v>
      </c>
      <c r="X27" s="201">
        <v>2.2400000000000002</v>
      </c>
      <c r="Y27" s="201">
        <v>0</v>
      </c>
      <c r="Z27" s="201">
        <v>4.22</v>
      </c>
      <c r="AA27" s="201">
        <v>1.37</v>
      </c>
      <c r="AB27" s="201">
        <v>0</v>
      </c>
      <c r="AC27" s="201">
        <v>16.61</v>
      </c>
      <c r="AD27" s="201">
        <v>20.77</v>
      </c>
      <c r="AE27" s="201">
        <v>0</v>
      </c>
      <c r="AF27" s="201">
        <v>0</v>
      </c>
      <c r="AG27" s="201">
        <v>76.38</v>
      </c>
      <c r="AH27" s="201">
        <v>0</v>
      </c>
      <c r="AI27" s="201">
        <v>8.49</v>
      </c>
      <c r="AJ27" s="201">
        <v>0</v>
      </c>
      <c r="AK27" s="201">
        <v>15.61</v>
      </c>
      <c r="AL27" s="201">
        <v>0</v>
      </c>
      <c r="AM27" s="201">
        <v>0</v>
      </c>
      <c r="AN27" s="201">
        <v>0</v>
      </c>
      <c r="AO27" s="201">
        <v>392.99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18.96</v>
      </c>
      <c r="E28" s="201">
        <v>0</v>
      </c>
      <c r="F28" s="201">
        <v>0</v>
      </c>
      <c r="G28" s="201">
        <v>30.52</v>
      </c>
      <c r="H28" s="201">
        <v>0</v>
      </c>
      <c r="I28" s="201">
        <v>0</v>
      </c>
      <c r="J28" s="201">
        <v>39.47</v>
      </c>
      <c r="K28" s="201">
        <v>237.52</v>
      </c>
      <c r="L28" s="201">
        <v>0.09</v>
      </c>
      <c r="M28" s="201">
        <v>2.2000000000000002</v>
      </c>
      <c r="N28" s="201">
        <v>1.79</v>
      </c>
      <c r="O28" s="201">
        <v>2.5299999999999998</v>
      </c>
      <c r="P28" s="201">
        <v>0.95</v>
      </c>
      <c r="Q28" s="201">
        <v>0.16</v>
      </c>
      <c r="R28" s="201">
        <v>0.64</v>
      </c>
      <c r="S28" s="201">
        <v>0.4</v>
      </c>
      <c r="T28" s="201">
        <v>0</v>
      </c>
      <c r="U28" s="201">
        <v>2.14</v>
      </c>
      <c r="V28" s="201">
        <v>0.31</v>
      </c>
      <c r="W28" s="201">
        <v>0.7</v>
      </c>
      <c r="X28" s="201">
        <v>2.2400000000000002</v>
      </c>
      <c r="Y28" s="201">
        <v>0</v>
      </c>
      <c r="Z28" s="201">
        <v>7.57</v>
      </c>
      <c r="AA28" s="201">
        <v>1.37</v>
      </c>
      <c r="AB28" s="201">
        <v>0</v>
      </c>
      <c r="AC28" s="201">
        <v>16.61</v>
      </c>
      <c r="AD28" s="201">
        <v>20.77</v>
      </c>
      <c r="AE28" s="201">
        <v>0</v>
      </c>
      <c r="AF28" s="201">
        <v>0</v>
      </c>
      <c r="AG28" s="201">
        <v>76.38</v>
      </c>
      <c r="AH28" s="201">
        <v>0</v>
      </c>
      <c r="AI28" s="201">
        <v>8.49</v>
      </c>
      <c r="AJ28" s="201">
        <v>0</v>
      </c>
      <c r="AK28" s="201">
        <v>15.61</v>
      </c>
      <c r="AL28" s="201">
        <v>0</v>
      </c>
      <c r="AM28" s="201">
        <v>0</v>
      </c>
      <c r="AN28" s="201">
        <v>0</v>
      </c>
      <c r="AO28" s="201">
        <v>392.99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18.96</v>
      </c>
      <c r="E29" s="201">
        <v>0</v>
      </c>
      <c r="F29" s="201">
        <v>0</v>
      </c>
      <c r="G29" s="201">
        <v>30.52</v>
      </c>
      <c r="H29" s="201">
        <v>0</v>
      </c>
      <c r="I29" s="201">
        <v>0</v>
      </c>
      <c r="J29" s="201">
        <v>39.47</v>
      </c>
      <c r="K29" s="201">
        <v>237.52</v>
      </c>
      <c r="L29" s="201">
        <v>0.09</v>
      </c>
      <c r="M29" s="201">
        <v>2.2000000000000002</v>
      </c>
      <c r="N29" s="201">
        <v>1.79</v>
      </c>
      <c r="O29" s="201">
        <v>2.5299999999999998</v>
      </c>
      <c r="P29" s="201">
        <v>0.95</v>
      </c>
      <c r="Q29" s="201">
        <v>0.16</v>
      </c>
      <c r="R29" s="201">
        <v>0.64</v>
      </c>
      <c r="S29" s="201">
        <v>0.4</v>
      </c>
      <c r="T29" s="201">
        <v>0</v>
      </c>
      <c r="U29" s="201">
        <v>2.14</v>
      </c>
      <c r="V29" s="201">
        <v>0.32</v>
      </c>
      <c r="W29" s="201">
        <v>0.7</v>
      </c>
      <c r="X29" s="201">
        <v>2.2400000000000002</v>
      </c>
      <c r="Y29" s="201">
        <v>0</v>
      </c>
      <c r="Z29" s="201">
        <v>4.22</v>
      </c>
      <c r="AA29" s="201">
        <v>1.37</v>
      </c>
      <c r="AB29" s="201">
        <v>0</v>
      </c>
      <c r="AC29" s="201">
        <v>16.61</v>
      </c>
      <c r="AD29" s="201">
        <v>20.77</v>
      </c>
      <c r="AE29" s="201">
        <v>0</v>
      </c>
      <c r="AF29" s="201">
        <v>0</v>
      </c>
      <c r="AG29" s="201">
        <v>76.38</v>
      </c>
      <c r="AH29" s="201">
        <v>0</v>
      </c>
      <c r="AI29" s="201">
        <v>8.49</v>
      </c>
      <c r="AJ29" s="201">
        <v>0</v>
      </c>
      <c r="AK29" s="201">
        <v>15.61</v>
      </c>
      <c r="AL29" s="201">
        <v>0</v>
      </c>
      <c r="AM29" s="201">
        <v>0</v>
      </c>
      <c r="AN29" s="201">
        <v>0</v>
      </c>
      <c r="AO29" s="201">
        <v>392.99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18.96</v>
      </c>
      <c r="E30" s="201">
        <v>0</v>
      </c>
      <c r="F30" s="201">
        <v>0</v>
      </c>
      <c r="G30" s="201">
        <v>30.52</v>
      </c>
      <c r="H30" s="201">
        <v>0</v>
      </c>
      <c r="I30" s="201">
        <v>0</v>
      </c>
      <c r="J30" s="201">
        <v>39.47</v>
      </c>
      <c r="K30" s="201">
        <v>237.52</v>
      </c>
      <c r="L30" s="201">
        <v>0.09</v>
      </c>
      <c r="M30" s="201">
        <v>2.2000000000000002</v>
      </c>
      <c r="N30" s="201">
        <v>1.79</v>
      </c>
      <c r="O30" s="201">
        <v>2.5299999999999998</v>
      </c>
      <c r="P30" s="201">
        <v>0.95</v>
      </c>
      <c r="Q30" s="201">
        <v>0.16</v>
      </c>
      <c r="R30" s="201">
        <v>0.64</v>
      </c>
      <c r="S30" s="201">
        <v>0.4</v>
      </c>
      <c r="T30" s="201">
        <v>0</v>
      </c>
      <c r="U30" s="201">
        <v>2.14</v>
      </c>
      <c r="V30" s="201">
        <v>0.32</v>
      </c>
      <c r="W30" s="201">
        <v>0.7</v>
      </c>
      <c r="X30" s="201">
        <v>2.2400000000000002</v>
      </c>
      <c r="Y30" s="201">
        <v>0</v>
      </c>
      <c r="Z30" s="201">
        <v>4.22</v>
      </c>
      <c r="AA30" s="201">
        <v>1.37</v>
      </c>
      <c r="AB30" s="201">
        <v>0</v>
      </c>
      <c r="AC30" s="201">
        <v>16.61</v>
      </c>
      <c r="AD30" s="201">
        <v>20.77</v>
      </c>
      <c r="AE30" s="201">
        <v>0</v>
      </c>
      <c r="AF30" s="201">
        <v>0</v>
      </c>
      <c r="AG30" s="201">
        <v>76.38</v>
      </c>
      <c r="AH30" s="201">
        <v>0</v>
      </c>
      <c r="AI30" s="201">
        <v>8.49</v>
      </c>
      <c r="AJ30" s="201">
        <v>0</v>
      </c>
      <c r="AK30" s="201">
        <v>15.61</v>
      </c>
      <c r="AL30" s="201">
        <v>0</v>
      </c>
      <c r="AM30" s="201">
        <v>0</v>
      </c>
      <c r="AN30" s="201">
        <v>0</v>
      </c>
      <c r="AO30" s="201">
        <v>392.99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18.96</v>
      </c>
      <c r="E31" s="201">
        <v>0</v>
      </c>
      <c r="F31" s="201">
        <v>0</v>
      </c>
      <c r="G31" s="201">
        <v>30.52</v>
      </c>
      <c r="H31" s="201">
        <v>0</v>
      </c>
      <c r="I31" s="201">
        <v>0</v>
      </c>
      <c r="J31" s="201">
        <v>39.47</v>
      </c>
      <c r="K31" s="201">
        <v>237.52</v>
      </c>
      <c r="L31" s="201">
        <v>0.09</v>
      </c>
      <c r="M31" s="201">
        <v>2.2000000000000002</v>
      </c>
      <c r="N31" s="201">
        <v>1.79</v>
      </c>
      <c r="O31" s="201">
        <v>2.5299999999999998</v>
      </c>
      <c r="P31" s="201">
        <v>0.95</v>
      </c>
      <c r="Q31" s="201">
        <v>0.16</v>
      </c>
      <c r="R31" s="201">
        <v>0.64</v>
      </c>
      <c r="S31" s="201">
        <v>0.4</v>
      </c>
      <c r="T31" s="201">
        <v>0</v>
      </c>
      <c r="U31" s="201">
        <v>2.14</v>
      </c>
      <c r="V31" s="201">
        <v>0.32</v>
      </c>
      <c r="W31" s="201">
        <v>0.7</v>
      </c>
      <c r="X31" s="201">
        <v>2.2400000000000002</v>
      </c>
      <c r="Y31" s="201">
        <v>0</v>
      </c>
      <c r="Z31" s="201">
        <v>4.22</v>
      </c>
      <c r="AA31" s="201">
        <v>1.37</v>
      </c>
      <c r="AB31" s="201">
        <v>0</v>
      </c>
      <c r="AC31" s="201">
        <v>16.61</v>
      </c>
      <c r="AD31" s="201">
        <v>20.77</v>
      </c>
      <c r="AE31" s="201">
        <v>0</v>
      </c>
      <c r="AF31" s="201">
        <v>0</v>
      </c>
      <c r="AG31" s="201">
        <v>76.38</v>
      </c>
      <c r="AH31" s="201">
        <v>0</v>
      </c>
      <c r="AI31" s="201">
        <v>8.49</v>
      </c>
      <c r="AJ31" s="201">
        <v>0</v>
      </c>
      <c r="AK31" s="201">
        <v>15.61</v>
      </c>
      <c r="AL31" s="201">
        <v>0</v>
      </c>
      <c r="AM31" s="201">
        <v>0</v>
      </c>
      <c r="AN31" s="201">
        <v>0</v>
      </c>
      <c r="AO31" s="201">
        <v>392.99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18.96</v>
      </c>
      <c r="E32" s="201">
        <v>0</v>
      </c>
      <c r="F32" s="201">
        <v>0</v>
      </c>
      <c r="G32" s="201">
        <v>30.52</v>
      </c>
      <c r="H32" s="201">
        <v>0</v>
      </c>
      <c r="I32" s="201">
        <v>0</v>
      </c>
      <c r="J32" s="201">
        <v>39.47</v>
      </c>
      <c r="K32" s="201">
        <v>236.56</v>
      </c>
      <c r="L32" s="201">
        <v>0.09</v>
      </c>
      <c r="M32" s="201">
        <v>2.2000000000000002</v>
      </c>
      <c r="N32" s="201">
        <v>1.79</v>
      </c>
      <c r="O32" s="201">
        <v>2.5299999999999998</v>
      </c>
      <c r="P32" s="201">
        <v>0.95</v>
      </c>
      <c r="Q32" s="201">
        <v>0.16</v>
      </c>
      <c r="R32" s="201">
        <v>0.64</v>
      </c>
      <c r="S32" s="201">
        <v>0.4</v>
      </c>
      <c r="T32" s="201">
        <v>0</v>
      </c>
      <c r="U32" s="201">
        <v>2.14</v>
      </c>
      <c r="V32" s="201">
        <v>0.32</v>
      </c>
      <c r="W32" s="201">
        <v>0.7</v>
      </c>
      <c r="X32" s="201">
        <v>2.2400000000000002</v>
      </c>
      <c r="Y32" s="201">
        <v>0</v>
      </c>
      <c r="Z32" s="201">
        <v>4.22</v>
      </c>
      <c r="AA32" s="201">
        <v>1.37</v>
      </c>
      <c r="AB32" s="201">
        <v>0</v>
      </c>
      <c r="AC32" s="201">
        <v>16.61</v>
      </c>
      <c r="AD32" s="201">
        <v>20.77</v>
      </c>
      <c r="AE32" s="201">
        <v>0</v>
      </c>
      <c r="AF32" s="201">
        <v>0</v>
      </c>
      <c r="AG32" s="201">
        <v>76.38</v>
      </c>
      <c r="AH32" s="201">
        <v>0</v>
      </c>
      <c r="AI32" s="201">
        <v>8.49</v>
      </c>
      <c r="AJ32" s="201">
        <v>0</v>
      </c>
      <c r="AK32" s="201">
        <v>15.61</v>
      </c>
      <c r="AL32" s="201">
        <v>0</v>
      </c>
      <c r="AM32" s="201">
        <v>0</v>
      </c>
      <c r="AN32" s="201">
        <v>0</v>
      </c>
      <c r="AO32" s="201">
        <v>392.99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18.96</v>
      </c>
      <c r="E33" s="201">
        <v>0</v>
      </c>
      <c r="F33" s="201">
        <v>0</v>
      </c>
      <c r="G33" s="201">
        <v>30.52</v>
      </c>
      <c r="H33" s="201">
        <v>0</v>
      </c>
      <c r="I33" s="201">
        <v>0</v>
      </c>
      <c r="J33" s="201">
        <v>39.47</v>
      </c>
      <c r="K33" s="201">
        <v>236.56</v>
      </c>
      <c r="L33" s="201">
        <v>0.09</v>
      </c>
      <c r="M33" s="201">
        <v>2.2000000000000002</v>
      </c>
      <c r="N33" s="201">
        <v>1.79</v>
      </c>
      <c r="O33" s="201">
        <v>2.5299999999999998</v>
      </c>
      <c r="P33" s="201">
        <v>0.95</v>
      </c>
      <c r="Q33" s="201">
        <v>0.16</v>
      </c>
      <c r="R33" s="201">
        <v>0.64</v>
      </c>
      <c r="S33" s="201">
        <v>0.4</v>
      </c>
      <c r="T33" s="201">
        <v>0</v>
      </c>
      <c r="U33" s="201">
        <v>2.14</v>
      </c>
      <c r="V33" s="201">
        <v>0.32</v>
      </c>
      <c r="W33" s="201">
        <v>0.7</v>
      </c>
      <c r="X33" s="201">
        <v>2.2400000000000002</v>
      </c>
      <c r="Y33" s="201">
        <v>0</v>
      </c>
      <c r="Z33" s="201">
        <v>4.22</v>
      </c>
      <c r="AA33" s="201">
        <v>1.37</v>
      </c>
      <c r="AB33" s="201">
        <v>0</v>
      </c>
      <c r="AC33" s="201">
        <v>16.61</v>
      </c>
      <c r="AD33" s="201">
        <v>20.77</v>
      </c>
      <c r="AE33" s="201">
        <v>0</v>
      </c>
      <c r="AF33" s="201">
        <v>0</v>
      </c>
      <c r="AG33" s="201">
        <v>76.38</v>
      </c>
      <c r="AH33" s="201">
        <v>0</v>
      </c>
      <c r="AI33" s="201">
        <v>8.49</v>
      </c>
      <c r="AJ33" s="201">
        <v>0</v>
      </c>
      <c r="AK33" s="201">
        <v>15.61</v>
      </c>
      <c r="AL33" s="201">
        <v>0</v>
      </c>
      <c r="AM33" s="201">
        <v>0</v>
      </c>
      <c r="AN33" s="201">
        <v>0</v>
      </c>
      <c r="AO33" s="201">
        <v>392.99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18.96</v>
      </c>
      <c r="E34" s="201">
        <v>0</v>
      </c>
      <c r="F34" s="201">
        <v>0</v>
      </c>
      <c r="G34" s="201">
        <v>30.52</v>
      </c>
      <c r="H34" s="201">
        <v>0</v>
      </c>
      <c r="I34" s="201">
        <v>0</v>
      </c>
      <c r="J34" s="201">
        <v>39.47</v>
      </c>
      <c r="K34" s="201">
        <v>173.8</v>
      </c>
      <c r="L34" s="201">
        <v>0.09</v>
      </c>
      <c r="M34" s="201">
        <v>2.2000000000000002</v>
      </c>
      <c r="N34" s="201">
        <v>1.79</v>
      </c>
      <c r="O34" s="201">
        <v>2.5299999999999998</v>
      </c>
      <c r="P34" s="201">
        <v>0.95</v>
      </c>
      <c r="Q34" s="201">
        <v>0.17</v>
      </c>
      <c r="R34" s="201">
        <v>0.64</v>
      </c>
      <c r="S34" s="201">
        <v>0.4</v>
      </c>
      <c r="T34" s="201">
        <v>0</v>
      </c>
      <c r="U34" s="201">
        <v>2.14</v>
      </c>
      <c r="V34" s="201">
        <v>0.31</v>
      </c>
      <c r="W34" s="201">
        <v>0.7</v>
      </c>
      <c r="X34" s="201">
        <v>2.2400000000000002</v>
      </c>
      <c r="Y34" s="201">
        <v>0</v>
      </c>
      <c r="Z34" s="201">
        <v>4.22</v>
      </c>
      <c r="AA34" s="201">
        <v>1.37</v>
      </c>
      <c r="AB34" s="201">
        <v>0</v>
      </c>
      <c r="AC34" s="201">
        <v>16.61</v>
      </c>
      <c r="AD34" s="201">
        <v>20.77</v>
      </c>
      <c r="AE34" s="201">
        <v>0</v>
      </c>
      <c r="AF34" s="201">
        <v>0</v>
      </c>
      <c r="AG34" s="201">
        <v>76.38</v>
      </c>
      <c r="AH34" s="201">
        <v>0</v>
      </c>
      <c r="AI34" s="201">
        <v>8.49</v>
      </c>
      <c r="AJ34" s="201">
        <v>0</v>
      </c>
      <c r="AK34" s="201">
        <v>15.61</v>
      </c>
      <c r="AL34" s="201">
        <v>0</v>
      </c>
      <c r="AM34" s="201">
        <v>0</v>
      </c>
      <c r="AN34" s="201">
        <v>0</v>
      </c>
      <c r="AO34" s="201">
        <v>392.99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18.77</v>
      </c>
      <c r="E35" s="201">
        <v>0</v>
      </c>
      <c r="F35" s="201">
        <v>0</v>
      </c>
      <c r="G35" s="201">
        <v>30.52</v>
      </c>
      <c r="H35" s="201">
        <v>0</v>
      </c>
      <c r="I35" s="201">
        <v>0</v>
      </c>
      <c r="J35" s="201">
        <v>39.47</v>
      </c>
      <c r="K35" s="201">
        <v>156.41999999999999</v>
      </c>
      <c r="L35" s="201">
        <v>0.09</v>
      </c>
      <c r="M35" s="201">
        <v>2.2000000000000002</v>
      </c>
      <c r="N35" s="201">
        <v>1.79</v>
      </c>
      <c r="O35" s="201">
        <v>2.5299999999999998</v>
      </c>
      <c r="P35" s="201">
        <v>0.95</v>
      </c>
      <c r="Q35" s="201">
        <v>0.17</v>
      </c>
      <c r="R35" s="201">
        <v>0.64</v>
      </c>
      <c r="S35" s="201">
        <v>0.4</v>
      </c>
      <c r="T35" s="201">
        <v>0</v>
      </c>
      <c r="U35" s="201">
        <v>2.14</v>
      </c>
      <c r="V35" s="201">
        <v>0.31</v>
      </c>
      <c r="W35" s="201">
        <v>0.7</v>
      </c>
      <c r="X35" s="201">
        <v>2.2400000000000002</v>
      </c>
      <c r="Y35" s="201">
        <v>0</v>
      </c>
      <c r="Z35" s="201">
        <v>4.21</v>
      </c>
      <c r="AA35" s="201">
        <v>1.37</v>
      </c>
      <c r="AB35" s="201">
        <v>0</v>
      </c>
      <c r="AC35" s="201">
        <v>16.61</v>
      </c>
      <c r="AD35" s="201">
        <v>20.77</v>
      </c>
      <c r="AE35" s="201">
        <v>0</v>
      </c>
      <c r="AF35" s="201">
        <v>0</v>
      </c>
      <c r="AG35" s="201">
        <v>76.38</v>
      </c>
      <c r="AH35" s="201">
        <v>0</v>
      </c>
      <c r="AI35" s="201">
        <v>8.49</v>
      </c>
      <c r="AJ35" s="201">
        <v>0</v>
      </c>
      <c r="AK35" s="201">
        <v>15.61</v>
      </c>
      <c r="AL35" s="201">
        <v>0</v>
      </c>
      <c r="AM35" s="201">
        <v>0</v>
      </c>
      <c r="AN35" s="201">
        <v>0</v>
      </c>
      <c r="AO35" s="201">
        <v>392.99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18.77</v>
      </c>
      <c r="E36" s="201">
        <v>0</v>
      </c>
      <c r="F36" s="201">
        <v>0</v>
      </c>
      <c r="G36" s="201">
        <v>30.52</v>
      </c>
      <c r="H36" s="201">
        <v>0</v>
      </c>
      <c r="I36" s="201">
        <v>0</v>
      </c>
      <c r="J36" s="201">
        <v>39.47</v>
      </c>
      <c r="K36" s="201">
        <v>181.52</v>
      </c>
      <c r="L36" s="201">
        <v>0.09</v>
      </c>
      <c r="M36" s="201">
        <v>2.2000000000000002</v>
      </c>
      <c r="N36" s="201">
        <v>1.79</v>
      </c>
      <c r="O36" s="201">
        <v>2.5299999999999998</v>
      </c>
      <c r="P36" s="201">
        <v>0.95</v>
      </c>
      <c r="Q36" s="201">
        <v>0.17</v>
      </c>
      <c r="R36" s="201">
        <v>0.64</v>
      </c>
      <c r="S36" s="201">
        <v>0.4</v>
      </c>
      <c r="T36" s="201">
        <v>0</v>
      </c>
      <c r="U36" s="201">
        <v>2.14</v>
      </c>
      <c r="V36" s="201">
        <v>0.31</v>
      </c>
      <c r="W36" s="201">
        <v>0.7</v>
      </c>
      <c r="X36" s="201">
        <v>2.2400000000000002</v>
      </c>
      <c r="Y36" s="201">
        <v>0</v>
      </c>
      <c r="Z36" s="201">
        <v>4.21</v>
      </c>
      <c r="AA36" s="201">
        <v>1.37</v>
      </c>
      <c r="AB36" s="201">
        <v>0</v>
      </c>
      <c r="AC36" s="201">
        <v>16.61</v>
      </c>
      <c r="AD36" s="201">
        <v>20.77</v>
      </c>
      <c r="AE36" s="201">
        <v>0</v>
      </c>
      <c r="AF36" s="201">
        <v>0</v>
      </c>
      <c r="AG36" s="201">
        <v>76.38</v>
      </c>
      <c r="AH36" s="201">
        <v>0</v>
      </c>
      <c r="AI36" s="201">
        <v>8.49</v>
      </c>
      <c r="AJ36" s="201">
        <v>0</v>
      </c>
      <c r="AK36" s="201">
        <v>15.61</v>
      </c>
      <c r="AL36" s="201">
        <v>0</v>
      </c>
      <c r="AM36" s="201">
        <v>0</v>
      </c>
      <c r="AN36" s="201">
        <v>0</v>
      </c>
      <c r="AO36" s="201">
        <v>392.99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18.77</v>
      </c>
      <c r="E37" s="201">
        <v>0</v>
      </c>
      <c r="F37" s="201">
        <v>0</v>
      </c>
      <c r="G37" s="201">
        <v>30.52</v>
      </c>
      <c r="H37" s="201">
        <v>0</v>
      </c>
      <c r="I37" s="201">
        <v>0</v>
      </c>
      <c r="J37" s="201">
        <v>39.47</v>
      </c>
      <c r="K37" s="201">
        <v>199.87</v>
      </c>
      <c r="L37" s="201">
        <v>0.09</v>
      </c>
      <c r="M37" s="201">
        <v>2.2000000000000002</v>
      </c>
      <c r="N37" s="201">
        <v>1.79</v>
      </c>
      <c r="O37" s="201">
        <v>2.5299999999999998</v>
      </c>
      <c r="P37" s="201">
        <v>0.95</v>
      </c>
      <c r="Q37" s="201">
        <v>0.17</v>
      </c>
      <c r="R37" s="201">
        <v>0.64</v>
      </c>
      <c r="S37" s="201">
        <v>0.4</v>
      </c>
      <c r="T37" s="201">
        <v>0</v>
      </c>
      <c r="U37" s="201">
        <v>2.14</v>
      </c>
      <c r="V37" s="201">
        <v>0.31</v>
      </c>
      <c r="W37" s="201">
        <v>0.7</v>
      </c>
      <c r="X37" s="201">
        <v>2.2400000000000002</v>
      </c>
      <c r="Y37" s="201">
        <v>0</v>
      </c>
      <c r="Z37" s="201">
        <v>4.21</v>
      </c>
      <c r="AA37" s="201">
        <v>1.37</v>
      </c>
      <c r="AB37" s="201">
        <v>0</v>
      </c>
      <c r="AC37" s="201">
        <v>16.61</v>
      </c>
      <c r="AD37" s="201">
        <v>20.77</v>
      </c>
      <c r="AE37" s="201">
        <v>0</v>
      </c>
      <c r="AF37" s="201">
        <v>0</v>
      </c>
      <c r="AG37" s="201">
        <v>76.38</v>
      </c>
      <c r="AH37" s="201">
        <v>0</v>
      </c>
      <c r="AI37" s="201">
        <v>8.49</v>
      </c>
      <c r="AJ37" s="201">
        <v>0</v>
      </c>
      <c r="AK37" s="201">
        <v>15.61</v>
      </c>
      <c r="AL37" s="201">
        <v>0</v>
      </c>
      <c r="AM37" s="201">
        <v>0</v>
      </c>
      <c r="AN37" s="201">
        <v>0</v>
      </c>
      <c r="AO37" s="201">
        <v>392.99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18.77</v>
      </c>
      <c r="E38" s="201">
        <v>0</v>
      </c>
      <c r="F38" s="201">
        <v>0</v>
      </c>
      <c r="G38" s="201">
        <v>30.52</v>
      </c>
      <c r="H38" s="201">
        <v>0</v>
      </c>
      <c r="I38" s="201">
        <v>0</v>
      </c>
      <c r="J38" s="201">
        <v>39.47</v>
      </c>
      <c r="K38" s="201">
        <v>234.63</v>
      </c>
      <c r="L38" s="201">
        <v>0.09</v>
      </c>
      <c r="M38" s="201">
        <v>2.2000000000000002</v>
      </c>
      <c r="N38" s="201">
        <v>1.79</v>
      </c>
      <c r="O38" s="201">
        <v>2.5299999999999998</v>
      </c>
      <c r="P38" s="201">
        <v>0.95</v>
      </c>
      <c r="Q38" s="201">
        <v>0.17</v>
      </c>
      <c r="R38" s="201">
        <v>0.64</v>
      </c>
      <c r="S38" s="201">
        <v>0.4</v>
      </c>
      <c r="T38" s="201">
        <v>0</v>
      </c>
      <c r="U38" s="201">
        <v>2.14</v>
      </c>
      <c r="V38" s="201">
        <v>0.31</v>
      </c>
      <c r="W38" s="201">
        <v>0.7</v>
      </c>
      <c r="X38" s="201">
        <v>2.2400000000000002</v>
      </c>
      <c r="Y38" s="201">
        <v>0</v>
      </c>
      <c r="Z38" s="201">
        <v>4.21</v>
      </c>
      <c r="AA38" s="201">
        <v>1.37</v>
      </c>
      <c r="AB38" s="201">
        <v>0</v>
      </c>
      <c r="AC38" s="201">
        <v>16.61</v>
      </c>
      <c r="AD38" s="201">
        <v>20.77</v>
      </c>
      <c r="AE38" s="201">
        <v>0</v>
      </c>
      <c r="AF38" s="201">
        <v>0</v>
      </c>
      <c r="AG38" s="201">
        <v>76.38</v>
      </c>
      <c r="AH38" s="201">
        <v>0</v>
      </c>
      <c r="AI38" s="201">
        <v>8.49</v>
      </c>
      <c r="AJ38" s="201">
        <v>0</v>
      </c>
      <c r="AK38" s="201">
        <v>15.61</v>
      </c>
      <c r="AL38" s="201">
        <v>0</v>
      </c>
      <c r="AM38" s="201">
        <v>0</v>
      </c>
      <c r="AN38" s="201">
        <v>0</v>
      </c>
      <c r="AO38" s="201">
        <v>392.99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18.77</v>
      </c>
      <c r="E39" s="201">
        <v>0</v>
      </c>
      <c r="F39" s="201">
        <v>0</v>
      </c>
      <c r="G39" s="201">
        <v>30.52</v>
      </c>
      <c r="H39" s="201">
        <v>0</v>
      </c>
      <c r="I39" s="201">
        <v>0</v>
      </c>
      <c r="J39" s="201">
        <v>39.47</v>
      </c>
      <c r="K39" s="201">
        <v>234.63</v>
      </c>
      <c r="L39" s="201">
        <v>0.09</v>
      </c>
      <c r="M39" s="201">
        <v>2.2000000000000002</v>
      </c>
      <c r="N39" s="201">
        <v>1.79</v>
      </c>
      <c r="O39" s="201">
        <v>2.5299999999999998</v>
      </c>
      <c r="P39" s="201">
        <v>0.95</v>
      </c>
      <c r="Q39" s="201">
        <v>0.17</v>
      </c>
      <c r="R39" s="201">
        <v>0.64</v>
      </c>
      <c r="S39" s="201">
        <v>0.4</v>
      </c>
      <c r="T39" s="201">
        <v>0</v>
      </c>
      <c r="U39" s="201">
        <v>2.14</v>
      </c>
      <c r="V39" s="201">
        <v>0.31</v>
      </c>
      <c r="W39" s="201">
        <v>0.7</v>
      </c>
      <c r="X39" s="201">
        <v>2.2400000000000002</v>
      </c>
      <c r="Y39" s="201">
        <v>0</v>
      </c>
      <c r="Z39" s="201">
        <v>4.21</v>
      </c>
      <c r="AA39" s="201">
        <v>1.37</v>
      </c>
      <c r="AB39" s="201">
        <v>0</v>
      </c>
      <c r="AC39" s="201">
        <v>16.61</v>
      </c>
      <c r="AD39" s="201">
        <v>20.77</v>
      </c>
      <c r="AE39" s="201">
        <v>0</v>
      </c>
      <c r="AF39" s="201">
        <v>0</v>
      </c>
      <c r="AG39" s="201">
        <v>76.38</v>
      </c>
      <c r="AH39" s="201">
        <v>0</v>
      </c>
      <c r="AI39" s="201">
        <v>8.49</v>
      </c>
      <c r="AJ39" s="201">
        <v>0</v>
      </c>
      <c r="AK39" s="201">
        <v>15.61</v>
      </c>
      <c r="AL39" s="201">
        <v>0</v>
      </c>
      <c r="AM39" s="201">
        <v>0</v>
      </c>
      <c r="AN39" s="201">
        <v>0</v>
      </c>
      <c r="AO39" s="201">
        <v>392.99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18.77</v>
      </c>
      <c r="E40" s="201">
        <v>0</v>
      </c>
      <c r="F40" s="201">
        <v>0</v>
      </c>
      <c r="G40" s="201">
        <v>30.52</v>
      </c>
      <c r="H40" s="201">
        <v>0</v>
      </c>
      <c r="I40" s="201">
        <v>0</v>
      </c>
      <c r="J40" s="201">
        <v>39.47</v>
      </c>
      <c r="K40" s="201">
        <v>234.63</v>
      </c>
      <c r="L40" s="201">
        <v>0.33</v>
      </c>
      <c r="M40" s="201">
        <v>2.2000000000000002</v>
      </c>
      <c r="N40" s="201">
        <v>1.79</v>
      </c>
      <c r="O40" s="201">
        <v>2.5299999999999998</v>
      </c>
      <c r="P40" s="201">
        <v>0.95</v>
      </c>
      <c r="Q40" s="201">
        <v>0.17</v>
      </c>
      <c r="R40" s="201">
        <v>0.64</v>
      </c>
      <c r="S40" s="201">
        <v>0.4</v>
      </c>
      <c r="T40" s="201">
        <v>0</v>
      </c>
      <c r="U40" s="201">
        <v>2.14</v>
      </c>
      <c r="V40" s="201">
        <v>0.31</v>
      </c>
      <c r="W40" s="201">
        <v>0.7</v>
      </c>
      <c r="X40" s="201">
        <v>2.2400000000000002</v>
      </c>
      <c r="Y40" s="201">
        <v>0</v>
      </c>
      <c r="Z40" s="201">
        <v>4.21</v>
      </c>
      <c r="AA40" s="201">
        <v>1.37</v>
      </c>
      <c r="AB40" s="201">
        <v>0</v>
      </c>
      <c r="AC40" s="201">
        <v>16.61</v>
      </c>
      <c r="AD40" s="201">
        <v>20.77</v>
      </c>
      <c r="AE40" s="201">
        <v>0</v>
      </c>
      <c r="AF40" s="201">
        <v>0</v>
      </c>
      <c r="AG40" s="201">
        <v>76.38</v>
      </c>
      <c r="AH40" s="201">
        <v>0</v>
      </c>
      <c r="AI40" s="201">
        <v>8.49</v>
      </c>
      <c r="AJ40" s="201">
        <v>0</v>
      </c>
      <c r="AK40" s="201">
        <v>15.61</v>
      </c>
      <c r="AL40" s="201">
        <v>0</v>
      </c>
      <c r="AM40" s="201">
        <v>0</v>
      </c>
      <c r="AN40" s="201">
        <v>0</v>
      </c>
      <c r="AO40" s="201">
        <v>392.99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18.77</v>
      </c>
      <c r="E41" s="201">
        <v>0</v>
      </c>
      <c r="F41" s="201">
        <v>0</v>
      </c>
      <c r="G41" s="201">
        <v>30.52</v>
      </c>
      <c r="H41" s="201">
        <v>0</v>
      </c>
      <c r="I41" s="201">
        <v>0</v>
      </c>
      <c r="J41" s="201">
        <v>39.47</v>
      </c>
      <c r="K41" s="201">
        <v>231.73</v>
      </c>
      <c r="L41" s="201">
        <v>0.33</v>
      </c>
      <c r="M41" s="201">
        <v>2.2000000000000002</v>
      </c>
      <c r="N41" s="201">
        <v>1.79</v>
      </c>
      <c r="O41" s="201">
        <v>2.5299999999999998</v>
      </c>
      <c r="P41" s="201">
        <v>0.95</v>
      </c>
      <c r="Q41" s="201">
        <v>0.17</v>
      </c>
      <c r="R41" s="201">
        <v>0.64</v>
      </c>
      <c r="S41" s="201">
        <v>0.4</v>
      </c>
      <c r="T41" s="201">
        <v>0</v>
      </c>
      <c r="U41" s="201">
        <v>2.14</v>
      </c>
      <c r="V41" s="201">
        <v>0.31</v>
      </c>
      <c r="W41" s="201">
        <v>0.7</v>
      </c>
      <c r="X41" s="201">
        <v>2.2400000000000002</v>
      </c>
      <c r="Y41" s="201">
        <v>0</v>
      </c>
      <c r="Z41" s="201">
        <v>4.21</v>
      </c>
      <c r="AA41" s="201">
        <v>1.37</v>
      </c>
      <c r="AB41" s="201">
        <v>0</v>
      </c>
      <c r="AC41" s="201">
        <v>16.61</v>
      </c>
      <c r="AD41" s="201">
        <v>20.77</v>
      </c>
      <c r="AE41" s="201">
        <v>0</v>
      </c>
      <c r="AF41" s="201">
        <v>0</v>
      </c>
      <c r="AG41" s="201">
        <v>76.38</v>
      </c>
      <c r="AH41" s="201">
        <v>0</v>
      </c>
      <c r="AI41" s="201">
        <v>8.49</v>
      </c>
      <c r="AJ41" s="201">
        <v>0</v>
      </c>
      <c r="AK41" s="201">
        <v>15.59</v>
      </c>
      <c r="AL41" s="201">
        <v>0</v>
      </c>
      <c r="AM41" s="201">
        <v>0</v>
      </c>
      <c r="AN41" s="201">
        <v>0</v>
      </c>
      <c r="AO41" s="201">
        <v>392.99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18.77</v>
      </c>
      <c r="E42" s="201">
        <v>0</v>
      </c>
      <c r="F42" s="201">
        <v>0</v>
      </c>
      <c r="G42" s="201">
        <v>30.52</v>
      </c>
      <c r="H42" s="201">
        <v>0</v>
      </c>
      <c r="I42" s="201">
        <v>0</v>
      </c>
      <c r="J42" s="201">
        <v>39.47</v>
      </c>
      <c r="K42" s="201">
        <v>231.73</v>
      </c>
      <c r="L42" s="201">
        <v>0.33</v>
      </c>
      <c r="M42" s="201">
        <v>2.2000000000000002</v>
      </c>
      <c r="N42" s="201">
        <v>1.79</v>
      </c>
      <c r="O42" s="201">
        <v>2.5299999999999998</v>
      </c>
      <c r="P42" s="201">
        <v>0.95</v>
      </c>
      <c r="Q42" s="201">
        <v>0.17</v>
      </c>
      <c r="R42" s="201">
        <v>0.64</v>
      </c>
      <c r="S42" s="201">
        <v>0.4</v>
      </c>
      <c r="T42" s="201">
        <v>0</v>
      </c>
      <c r="U42" s="201">
        <v>2.14</v>
      </c>
      <c r="V42" s="201">
        <v>0.31</v>
      </c>
      <c r="W42" s="201">
        <v>0.7</v>
      </c>
      <c r="X42" s="201">
        <v>2.2400000000000002</v>
      </c>
      <c r="Y42" s="201">
        <v>0</v>
      </c>
      <c r="Z42" s="201">
        <v>4.21</v>
      </c>
      <c r="AA42" s="201">
        <v>1.37</v>
      </c>
      <c r="AB42" s="201">
        <v>0</v>
      </c>
      <c r="AC42" s="201">
        <v>16.61</v>
      </c>
      <c r="AD42" s="201">
        <v>20.77</v>
      </c>
      <c r="AE42" s="201">
        <v>0</v>
      </c>
      <c r="AF42" s="201">
        <v>0</v>
      </c>
      <c r="AG42" s="201">
        <v>76.38</v>
      </c>
      <c r="AH42" s="201">
        <v>0</v>
      </c>
      <c r="AI42" s="201">
        <v>8.49</v>
      </c>
      <c r="AJ42" s="201">
        <v>0</v>
      </c>
      <c r="AK42" s="201">
        <v>15.59</v>
      </c>
      <c r="AL42" s="201">
        <v>0</v>
      </c>
      <c r="AM42" s="201">
        <v>0</v>
      </c>
      <c r="AN42" s="201">
        <v>0</v>
      </c>
      <c r="AO42" s="201">
        <v>392.99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18.77</v>
      </c>
      <c r="E43" s="201">
        <v>0</v>
      </c>
      <c r="F43" s="201">
        <v>0</v>
      </c>
      <c r="G43" s="201">
        <v>30.52</v>
      </c>
      <c r="H43" s="201">
        <v>0</v>
      </c>
      <c r="I43" s="201">
        <v>0</v>
      </c>
      <c r="J43" s="201">
        <v>39.47</v>
      </c>
      <c r="K43" s="201">
        <v>231.73</v>
      </c>
      <c r="L43" s="201">
        <v>3.64</v>
      </c>
      <c r="M43" s="201">
        <v>2.2000000000000002</v>
      </c>
      <c r="N43" s="201">
        <v>1.79</v>
      </c>
      <c r="O43" s="201">
        <v>2.5299999999999998</v>
      </c>
      <c r="P43" s="201">
        <v>0.95</v>
      </c>
      <c r="Q43" s="201">
        <v>1.94</v>
      </c>
      <c r="R43" s="201">
        <v>0.64</v>
      </c>
      <c r="S43" s="201">
        <v>3.98</v>
      </c>
      <c r="T43" s="201">
        <v>0</v>
      </c>
      <c r="U43" s="201">
        <v>2.14</v>
      </c>
      <c r="V43" s="201">
        <v>0.31</v>
      </c>
      <c r="W43" s="201">
        <v>0.7</v>
      </c>
      <c r="X43" s="201">
        <v>2.2400000000000002</v>
      </c>
      <c r="Y43" s="201">
        <v>0</v>
      </c>
      <c r="Z43" s="201">
        <v>4.21</v>
      </c>
      <c r="AA43" s="201">
        <v>1.37</v>
      </c>
      <c r="AB43" s="201">
        <v>0</v>
      </c>
      <c r="AC43" s="201">
        <v>16.61</v>
      </c>
      <c r="AD43" s="201">
        <v>20.77</v>
      </c>
      <c r="AE43" s="201">
        <v>0</v>
      </c>
      <c r="AF43" s="201">
        <v>0</v>
      </c>
      <c r="AG43" s="201">
        <v>76.38</v>
      </c>
      <c r="AH43" s="201">
        <v>0</v>
      </c>
      <c r="AI43" s="201">
        <v>8.49</v>
      </c>
      <c r="AJ43" s="201">
        <v>0</v>
      </c>
      <c r="AK43" s="201">
        <v>15.59</v>
      </c>
      <c r="AL43" s="201">
        <v>0</v>
      </c>
      <c r="AM43" s="201">
        <v>0</v>
      </c>
      <c r="AN43" s="201">
        <v>0</v>
      </c>
      <c r="AO43" s="201">
        <v>385.21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18.77</v>
      </c>
      <c r="E44" s="201">
        <v>0</v>
      </c>
      <c r="F44" s="201">
        <v>0</v>
      </c>
      <c r="G44" s="201">
        <v>30.52</v>
      </c>
      <c r="H44" s="201">
        <v>0</v>
      </c>
      <c r="I44" s="201">
        <v>0</v>
      </c>
      <c r="J44" s="201">
        <v>39.47</v>
      </c>
      <c r="K44" s="201">
        <v>231.73</v>
      </c>
      <c r="L44" s="201">
        <v>3.64</v>
      </c>
      <c r="M44" s="201">
        <v>2.2000000000000002</v>
      </c>
      <c r="N44" s="201">
        <v>1.79</v>
      </c>
      <c r="O44" s="201">
        <v>2.5299999999999998</v>
      </c>
      <c r="P44" s="201">
        <v>0.95</v>
      </c>
      <c r="Q44" s="201">
        <v>1.94</v>
      </c>
      <c r="R44" s="201">
        <v>0.64</v>
      </c>
      <c r="S44" s="201">
        <v>4.83</v>
      </c>
      <c r="T44" s="201">
        <v>0</v>
      </c>
      <c r="U44" s="201">
        <v>2.14</v>
      </c>
      <c r="V44" s="201">
        <v>0.31</v>
      </c>
      <c r="W44" s="201">
        <v>0.7</v>
      </c>
      <c r="X44" s="201">
        <v>2.2400000000000002</v>
      </c>
      <c r="Y44" s="201">
        <v>0</v>
      </c>
      <c r="Z44" s="201">
        <v>4.21</v>
      </c>
      <c r="AA44" s="201">
        <v>1.37</v>
      </c>
      <c r="AB44" s="201">
        <v>0</v>
      </c>
      <c r="AC44" s="201">
        <v>16.61</v>
      </c>
      <c r="AD44" s="201">
        <v>20.77</v>
      </c>
      <c r="AE44" s="201">
        <v>0</v>
      </c>
      <c r="AF44" s="201">
        <v>0</v>
      </c>
      <c r="AG44" s="201">
        <v>76.38</v>
      </c>
      <c r="AH44" s="201">
        <v>0</v>
      </c>
      <c r="AI44" s="201">
        <v>8.49</v>
      </c>
      <c r="AJ44" s="201">
        <v>0</v>
      </c>
      <c r="AK44" s="201">
        <v>15.59</v>
      </c>
      <c r="AL44" s="201">
        <v>0</v>
      </c>
      <c r="AM44" s="201">
        <v>0</v>
      </c>
      <c r="AN44" s="201">
        <v>0</v>
      </c>
      <c r="AO44" s="201">
        <v>385.21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18.77</v>
      </c>
      <c r="E45" s="201">
        <v>0</v>
      </c>
      <c r="F45" s="201">
        <v>0</v>
      </c>
      <c r="G45" s="201">
        <v>30.52</v>
      </c>
      <c r="H45" s="201">
        <v>0</v>
      </c>
      <c r="I45" s="201">
        <v>0</v>
      </c>
      <c r="J45" s="201">
        <v>39.47</v>
      </c>
      <c r="K45" s="201">
        <v>231.73</v>
      </c>
      <c r="L45" s="201">
        <v>3.64</v>
      </c>
      <c r="M45" s="201">
        <v>2.2000000000000002</v>
      </c>
      <c r="N45" s="201">
        <v>1.79</v>
      </c>
      <c r="O45" s="201">
        <v>2.5299999999999998</v>
      </c>
      <c r="P45" s="201">
        <v>0.95</v>
      </c>
      <c r="Q45" s="201">
        <v>1.94</v>
      </c>
      <c r="R45" s="201">
        <v>0.64</v>
      </c>
      <c r="S45" s="201">
        <v>4.83</v>
      </c>
      <c r="T45" s="201">
        <v>0</v>
      </c>
      <c r="U45" s="201">
        <v>2.14</v>
      </c>
      <c r="V45" s="201">
        <v>0.31</v>
      </c>
      <c r="W45" s="201">
        <v>0.7</v>
      </c>
      <c r="X45" s="201">
        <v>2.2400000000000002</v>
      </c>
      <c r="Y45" s="201">
        <v>0</v>
      </c>
      <c r="Z45" s="201">
        <v>4.21</v>
      </c>
      <c r="AA45" s="201">
        <v>1.37</v>
      </c>
      <c r="AB45" s="201">
        <v>0</v>
      </c>
      <c r="AC45" s="201">
        <v>16.61</v>
      </c>
      <c r="AD45" s="201">
        <v>20.77</v>
      </c>
      <c r="AE45" s="201">
        <v>0</v>
      </c>
      <c r="AF45" s="201">
        <v>0</v>
      </c>
      <c r="AG45" s="201">
        <v>76.38</v>
      </c>
      <c r="AH45" s="201">
        <v>0</v>
      </c>
      <c r="AI45" s="201">
        <v>8.49</v>
      </c>
      <c r="AJ45" s="201">
        <v>0</v>
      </c>
      <c r="AK45" s="201">
        <v>15.59</v>
      </c>
      <c r="AL45" s="201">
        <v>0</v>
      </c>
      <c r="AM45" s="201">
        <v>0</v>
      </c>
      <c r="AN45" s="201">
        <v>0</v>
      </c>
      <c r="AO45" s="201">
        <v>385.21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18.77</v>
      </c>
      <c r="E46" s="201">
        <v>0</v>
      </c>
      <c r="F46" s="201">
        <v>0</v>
      </c>
      <c r="G46" s="201">
        <v>30.52</v>
      </c>
      <c r="H46" s="201">
        <v>0</v>
      </c>
      <c r="I46" s="201">
        <v>0</v>
      </c>
      <c r="J46" s="201">
        <v>39.47</v>
      </c>
      <c r="K46" s="201">
        <v>231.73</v>
      </c>
      <c r="L46" s="201">
        <v>3.64</v>
      </c>
      <c r="M46" s="201">
        <v>2.2000000000000002</v>
      </c>
      <c r="N46" s="201">
        <v>1.79</v>
      </c>
      <c r="O46" s="201">
        <v>2.5299999999999998</v>
      </c>
      <c r="P46" s="201">
        <v>0.95</v>
      </c>
      <c r="Q46" s="201">
        <v>1.94</v>
      </c>
      <c r="R46" s="201">
        <v>0.64</v>
      </c>
      <c r="S46" s="201">
        <v>4.83</v>
      </c>
      <c r="T46" s="201">
        <v>0</v>
      </c>
      <c r="U46" s="201">
        <v>2.14</v>
      </c>
      <c r="V46" s="201">
        <v>0.31</v>
      </c>
      <c r="W46" s="201">
        <v>0.7</v>
      </c>
      <c r="X46" s="201">
        <v>2.2400000000000002</v>
      </c>
      <c r="Y46" s="201">
        <v>0</v>
      </c>
      <c r="Z46" s="201">
        <v>4.21</v>
      </c>
      <c r="AA46" s="201">
        <v>1.37</v>
      </c>
      <c r="AB46" s="201">
        <v>0</v>
      </c>
      <c r="AC46" s="201">
        <v>16.61</v>
      </c>
      <c r="AD46" s="201">
        <v>20.77</v>
      </c>
      <c r="AE46" s="201">
        <v>0</v>
      </c>
      <c r="AF46" s="201">
        <v>0</v>
      </c>
      <c r="AG46" s="201">
        <v>76.38</v>
      </c>
      <c r="AH46" s="201">
        <v>0</v>
      </c>
      <c r="AI46" s="201">
        <v>8.49</v>
      </c>
      <c r="AJ46" s="201">
        <v>0</v>
      </c>
      <c r="AK46" s="201">
        <v>15.59</v>
      </c>
      <c r="AL46" s="201">
        <v>0</v>
      </c>
      <c r="AM46" s="201">
        <v>0</v>
      </c>
      <c r="AN46" s="201">
        <v>0</v>
      </c>
      <c r="AO46" s="201">
        <v>385.21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18.77</v>
      </c>
      <c r="E47" s="201">
        <v>0</v>
      </c>
      <c r="F47" s="201">
        <v>0</v>
      </c>
      <c r="G47" s="201">
        <v>30.52</v>
      </c>
      <c r="H47" s="201">
        <v>0</v>
      </c>
      <c r="I47" s="201">
        <v>0</v>
      </c>
      <c r="J47" s="201">
        <v>39.47</v>
      </c>
      <c r="K47" s="201">
        <v>231.73</v>
      </c>
      <c r="L47" s="201">
        <v>3.64</v>
      </c>
      <c r="M47" s="201">
        <v>2.2000000000000002</v>
      </c>
      <c r="N47" s="201">
        <v>1.79</v>
      </c>
      <c r="O47" s="201">
        <v>2.5299999999999998</v>
      </c>
      <c r="P47" s="201">
        <v>0.95</v>
      </c>
      <c r="Q47" s="201">
        <v>1.89</v>
      </c>
      <c r="R47" s="201">
        <v>8.4499999999999993</v>
      </c>
      <c r="S47" s="201">
        <v>4.83</v>
      </c>
      <c r="T47" s="201">
        <v>0</v>
      </c>
      <c r="U47" s="201">
        <v>2.14</v>
      </c>
      <c r="V47" s="201">
        <v>0.31</v>
      </c>
      <c r="W47" s="201">
        <v>0.7</v>
      </c>
      <c r="X47" s="201">
        <v>2.23</v>
      </c>
      <c r="Y47" s="201">
        <v>0</v>
      </c>
      <c r="Z47" s="201">
        <v>4.21</v>
      </c>
      <c r="AA47" s="201">
        <v>25.14</v>
      </c>
      <c r="AB47" s="201">
        <v>0</v>
      </c>
      <c r="AC47" s="201">
        <v>16.61</v>
      </c>
      <c r="AD47" s="201">
        <v>20.77</v>
      </c>
      <c r="AE47" s="201">
        <v>0</v>
      </c>
      <c r="AF47" s="201">
        <v>0</v>
      </c>
      <c r="AG47" s="201">
        <v>76.38</v>
      </c>
      <c r="AH47" s="201">
        <v>0</v>
      </c>
      <c r="AI47" s="201">
        <v>8.49</v>
      </c>
      <c r="AJ47" s="201">
        <v>0</v>
      </c>
      <c r="AK47" s="201">
        <v>15.59</v>
      </c>
      <c r="AL47" s="201">
        <v>0</v>
      </c>
      <c r="AM47" s="201">
        <v>0</v>
      </c>
      <c r="AN47" s="201">
        <v>0</v>
      </c>
      <c r="AO47" s="201">
        <v>385.21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18.77</v>
      </c>
      <c r="E48" s="201">
        <v>0</v>
      </c>
      <c r="F48" s="201">
        <v>0</v>
      </c>
      <c r="G48" s="201">
        <v>30.52</v>
      </c>
      <c r="H48" s="201">
        <v>0</v>
      </c>
      <c r="I48" s="201">
        <v>0</v>
      </c>
      <c r="J48" s="201">
        <v>39.47</v>
      </c>
      <c r="K48" s="201">
        <v>231.73</v>
      </c>
      <c r="L48" s="201">
        <v>3.64</v>
      </c>
      <c r="M48" s="201">
        <v>2.2000000000000002</v>
      </c>
      <c r="N48" s="201">
        <v>1.79</v>
      </c>
      <c r="O48" s="201">
        <v>2.5299999999999998</v>
      </c>
      <c r="P48" s="201">
        <v>0.95</v>
      </c>
      <c r="Q48" s="201">
        <v>1.89</v>
      </c>
      <c r="R48" s="201">
        <v>8.9700000000000006</v>
      </c>
      <c r="S48" s="201">
        <v>4.83</v>
      </c>
      <c r="T48" s="201">
        <v>0</v>
      </c>
      <c r="U48" s="201">
        <v>2.14</v>
      </c>
      <c r="V48" s="201">
        <v>0.31</v>
      </c>
      <c r="W48" s="201">
        <v>0.7</v>
      </c>
      <c r="X48" s="201">
        <v>2.23</v>
      </c>
      <c r="Y48" s="201">
        <v>0</v>
      </c>
      <c r="Z48" s="201">
        <v>4.21</v>
      </c>
      <c r="AA48" s="201">
        <v>25.14</v>
      </c>
      <c r="AB48" s="201">
        <v>0</v>
      </c>
      <c r="AC48" s="201">
        <v>16.61</v>
      </c>
      <c r="AD48" s="201">
        <v>20.77</v>
      </c>
      <c r="AE48" s="201">
        <v>0</v>
      </c>
      <c r="AF48" s="201">
        <v>0</v>
      </c>
      <c r="AG48" s="201">
        <v>76.38</v>
      </c>
      <c r="AH48" s="201">
        <v>0</v>
      </c>
      <c r="AI48" s="201">
        <v>8.49</v>
      </c>
      <c r="AJ48" s="201">
        <v>0</v>
      </c>
      <c r="AK48" s="201">
        <v>15.59</v>
      </c>
      <c r="AL48" s="201">
        <v>0</v>
      </c>
      <c r="AM48" s="201">
        <v>0</v>
      </c>
      <c r="AN48" s="201">
        <v>0</v>
      </c>
      <c r="AO48" s="201">
        <v>385.21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18.77</v>
      </c>
      <c r="E49" s="201">
        <v>0</v>
      </c>
      <c r="F49" s="201">
        <v>0</v>
      </c>
      <c r="G49" s="201">
        <v>30.52</v>
      </c>
      <c r="H49" s="201">
        <v>0</v>
      </c>
      <c r="I49" s="201">
        <v>0</v>
      </c>
      <c r="J49" s="201">
        <v>39.47</v>
      </c>
      <c r="K49" s="201">
        <v>231.73</v>
      </c>
      <c r="L49" s="201">
        <v>3.44</v>
      </c>
      <c r="M49" s="201">
        <v>2.2000000000000002</v>
      </c>
      <c r="N49" s="201">
        <v>1.79</v>
      </c>
      <c r="O49" s="201">
        <v>2.5299999999999998</v>
      </c>
      <c r="P49" s="201">
        <v>0.95</v>
      </c>
      <c r="Q49" s="201">
        <v>1.89</v>
      </c>
      <c r="R49" s="201">
        <v>8.9700000000000006</v>
      </c>
      <c r="S49" s="201">
        <v>4.83</v>
      </c>
      <c r="T49" s="201">
        <v>0</v>
      </c>
      <c r="U49" s="201">
        <v>2.14</v>
      </c>
      <c r="V49" s="201">
        <v>0.31</v>
      </c>
      <c r="W49" s="201">
        <v>0.7</v>
      </c>
      <c r="X49" s="201">
        <v>2.23</v>
      </c>
      <c r="Y49" s="201">
        <v>0</v>
      </c>
      <c r="Z49" s="201">
        <v>2.85</v>
      </c>
      <c r="AA49" s="201">
        <v>24.88</v>
      </c>
      <c r="AB49" s="201">
        <v>0</v>
      </c>
      <c r="AC49" s="201">
        <v>16.61</v>
      </c>
      <c r="AD49" s="201">
        <v>20.77</v>
      </c>
      <c r="AE49" s="201">
        <v>0</v>
      </c>
      <c r="AF49" s="201">
        <v>0</v>
      </c>
      <c r="AG49" s="201">
        <v>76.38</v>
      </c>
      <c r="AH49" s="201">
        <v>0</v>
      </c>
      <c r="AI49" s="201">
        <v>8.49</v>
      </c>
      <c r="AJ49" s="201">
        <v>0</v>
      </c>
      <c r="AK49" s="201">
        <v>15.59</v>
      </c>
      <c r="AL49" s="201">
        <v>0</v>
      </c>
      <c r="AM49" s="201">
        <v>0</v>
      </c>
      <c r="AN49" s="201">
        <v>0</v>
      </c>
      <c r="AO49" s="201">
        <v>385.21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18.77</v>
      </c>
      <c r="E50" s="201">
        <v>0</v>
      </c>
      <c r="F50" s="201">
        <v>0</v>
      </c>
      <c r="G50" s="201">
        <v>30.52</v>
      </c>
      <c r="H50" s="201">
        <v>0</v>
      </c>
      <c r="I50" s="201">
        <v>0</v>
      </c>
      <c r="J50" s="201">
        <v>39.47</v>
      </c>
      <c r="K50" s="201">
        <v>231.73</v>
      </c>
      <c r="L50" s="201">
        <v>3.44</v>
      </c>
      <c r="M50" s="201">
        <v>2.2000000000000002</v>
      </c>
      <c r="N50" s="201">
        <v>1.79</v>
      </c>
      <c r="O50" s="201">
        <v>2.5299999999999998</v>
      </c>
      <c r="P50" s="201">
        <v>0.95</v>
      </c>
      <c r="Q50" s="201">
        <v>1.89</v>
      </c>
      <c r="R50" s="201">
        <v>8.9700000000000006</v>
      </c>
      <c r="S50" s="201">
        <v>4.83</v>
      </c>
      <c r="T50" s="201">
        <v>0</v>
      </c>
      <c r="U50" s="201">
        <v>2.14</v>
      </c>
      <c r="V50" s="201">
        <v>0.31</v>
      </c>
      <c r="W50" s="201">
        <v>0.7</v>
      </c>
      <c r="X50" s="201">
        <v>2.23</v>
      </c>
      <c r="Y50" s="201">
        <v>0</v>
      </c>
      <c r="Z50" s="201">
        <v>2.85</v>
      </c>
      <c r="AA50" s="201">
        <v>24.88</v>
      </c>
      <c r="AB50" s="201">
        <v>0</v>
      </c>
      <c r="AC50" s="201">
        <v>16.61</v>
      </c>
      <c r="AD50" s="201">
        <v>20.77</v>
      </c>
      <c r="AE50" s="201">
        <v>0</v>
      </c>
      <c r="AF50" s="201">
        <v>0</v>
      </c>
      <c r="AG50" s="201">
        <v>76.38</v>
      </c>
      <c r="AH50" s="201">
        <v>0</v>
      </c>
      <c r="AI50" s="201">
        <v>8.49</v>
      </c>
      <c r="AJ50" s="201">
        <v>0</v>
      </c>
      <c r="AK50" s="201">
        <v>15.59</v>
      </c>
      <c r="AL50" s="201">
        <v>0</v>
      </c>
      <c r="AM50" s="201">
        <v>0</v>
      </c>
      <c r="AN50" s="201">
        <v>0</v>
      </c>
      <c r="AO50" s="201">
        <v>385.21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18.77</v>
      </c>
      <c r="E51" s="201">
        <v>0</v>
      </c>
      <c r="F51" s="201">
        <v>0</v>
      </c>
      <c r="G51" s="201">
        <v>30.52</v>
      </c>
      <c r="H51" s="201">
        <v>0</v>
      </c>
      <c r="I51" s="201">
        <v>0</v>
      </c>
      <c r="J51" s="201">
        <v>39.47</v>
      </c>
      <c r="K51" s="201">
        <v>231.73</v>
      </c>
      <c r="L51" s="201">
        <v>3.44</v>
      </c>
      <c r="M51" s="201">
        <v>2.2000000000000002</v>
      </c>
      <c r="N51" s="201">
        <v>1.79</v>
      </c>
      <c r="O51" s="201">
        <v>2.5299999999999998</v>
      </c>
      <c r="P51" s="201">
        <v>0.95</v>
      </c>
      <c r="Q51" s="201">
        <v>2.23</v>
      </c>
      <c r="R51" s="201">
        <v>8.9700000000000006</v>
      </c>
      <c r="S51" s="201">
        <v>4.83</v>
      </c>
      <c r="T51" s="201">
        <v>0</v>
      </c>
      <c r="U51" s="201">
        <v>2.14</v>
      </c>
      <c r="V51" s="201">
        <v>4.2699999999999996</v>
      </c>
      <c r="W51" s="201">
        <v>0.7</v>
      </c>
      <c r="X51" s="201">
        <v>2.23</v>
      </c>
      <c r="Y51" s="201">
        <v>0</v>
      </c>
      <c r="Z51" s="201">
        <v>64.3</v>
      </c>
      <c r="AA51" s="201">
        <v>25.14</v>
      </c>
      <c r="AB51" s="201">
        <v>0</v>
      </c>
      <c r="AC51" s="201">
        <v>16.61</v>
      </c>
      <c r="AD51" s="201">
        <v>20.77</v>
      </c>
      <c r="AE51" s="201">
        <v>0</v>
      </c>
      <c r="AF51" s="201">
        <v>0</v>
      </c>
      <c r="AG51" s="201">
        <v>76.38</v>
      </c>
      <c r="AH51" s="201">
        <v>0</v>
      </c>
      <c r="AI51" s="201">
        <v>8.49</v>
      </c>
      <c r="AJ51" s="201">
        <v>0</v>
      </c>
      <c r="AK51" s="201">
        <v>15.59</v>
      </c>
      <c r="AL51" s="201">
        <v>0</v>
      </c>
      <c r="AM51" s="201">
        <v>0</v>
      </c>
      <c r="AN51" s="201">
        <v>0</v>
      </c>
      <c r="AO51" s="201">
        <v>385.21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18.77</v>
      </c>
      <c r="E52" s="201">
        <v>0</v>
      </c>
      <c r="F52" s="201">
        <v>0</v>
      </c>
      <c r="G52" s="201">
        <v>30.52</v>
      </c>
      <c r="H52" s="201">
        <v>0</v>
      </c>
      <c r="I52" s="201">
        <v>0</v>
      </c>
      <c r="J52" s="201">
        <v>39.47</v>
      </c>
      <c r="K52" s="201">
        <v>231.73</v>
      </c>
      <c r="L52" s="201">
        <v>3.44</v>
      </c>
      <c r="M52" s="201">
        <v>2.2000000000000002</v>
      </c>
      <c r="N52" s="201">
        <v>1.79</v>
      </c>
      <c r="O52" s="201">
        <v>2.5299999999999998</v>
      </c>
      <c r="P52" s="201">
        <v>0.95</v>
      </c>
      <c r="Q52" s="201">
        <v>2.23</v>
      </c>
      <c r="R52" s="201">
        <v>8.9700000000000006</v>
      </c>
      <c r="S52" s="201">
        <v>4.83</v>
      </c>
      <c r="T52" s="201">
        <v>0</v>
      </c>
      <c r="U52" s="201">
        <v>2.14</v>
      </c>
      <c r="V52" s="201">
        <v>4.2699999999999996</v>
      </c>
      <c r="W52" s="201">
        <v>0.7</v>
      </c>
      <c r="X52" s="201">
        <v>2.23</v>
      </c>
      <c r="Y52" s="201">
        <v>0</v>
      </c>
      <c r="Z52" s="201">
        <v>64.3</v>
      </c>
      <c r="AA52" s="201">
        <v>25.14</v>
      </c>
      <c r="AB52" s="201">
        <v>0</v>
      </c>
      <c r="AC52" s="201">
        <v>16.61</v>
      </c>
      <c r="AD52" s="201">
        <v>20.77</v>
      </c>
      <c r="AE52" s="201">
        <v>0</v>
      </c>
      <c r="AF52" s="201">
        <v>0</v>
      </c>
      <c r="AG52" s="201">
        <v>76.38</v>
      </c>
      <c r="AH52" s="201">
        <v>0</v>
      </c>
      <c r="AI52" s="201">
        <v>8.49</v>
      </c>
      <c r="AJ52" s="201">
        <v>0</v>
      </c>
      <c r="AK52" s="201">
        <v>15.59</v>
      </c>
      <c r="AL52" s="201">
        <v>0</v>
      </c>
      <c r="AM52" s="201">
        <v>0</v>
      </c>
      <c r="AN52" s="201">
        <v>0</v>
      </c>
      <c r="AO52" s="201">
        <v>385.21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18.77</v>
      </c>
      <c r="E53" s="201">
        <v>0</v>
      </c>
      <c r="F53" s="201">
        <v>0</v>
      </c>
      <c r="G53" s="201">
        <v>30.52</v>
      </c>
      <c r="H53" s="201">
        <v>0</v>
      </c>
      <c r="I53" s="201">
        <v>0</v>
      </c>
      <c r="J53" s="201">
        <v>39.47</v>
      </c>
      <c r="K53" s="201">
        <v>231.73</v>
      </c>
      <c r="L53" s="201">
        <v>3.64</v>
      </c>
      <c r="M53" s="201">
        <v>29.88</v>
      </c>
      <c r="N53" s="201">
        <v>1.79</v>
      </c>
      <c r="O53" s="201">
        <v>2.5299999999999998</v>
      </c>
      <c r="P53" s="201">
        <v>0.95</v>
      </c>
      <c r="Q53" s="201">
        <v>2.23</v>
      </c>
      <c r="R53" s="201">
        <v>8.9700000000000006</v>
      </c>
      <c r="S53" s="201">
        <v>4.83</v>
      </c>
      <c r="T53" s="201">
        <v>0</v>
      </c>
      <c r="U53" s="201">
        <v>2.14</v>
      </c>
      <c r="V53" s="201">
        <v>4.2699999999999996</v>
      </c>
      <c r="W53" s="201">
        <v>9.4700000000000006</v>
      </c>
      <c r="X53" s="201">
        <v>30.35</v>
      </c>
      <c r="Y53" s="201">
        <v>0</v>
      </c>
      <c r="Z53" s="201">
        <v>64.3</v>
      </c>
      <c r="AA53" s="201">
        <v>25.14</v>
      </c>
      <c r="AB53" s="201">
        <v>0</v>
      </c>
      <c r="AC53" s="201">
        <v>16.61</v>
      </c>
      <c r="AD53" s="201">
        <v>20.77</v>
      </c>
      <c r="AE53" s="201">
        <v>0</v>
      </c>
      <c r="AF53" s="201">
        <v>0</v>
      </c>
      <c r="AG53" s="201">
        <v>76.38</v>
      </c>
      <c r="AH53" s="201">
        <v>0</v>
      </c>
      <c r="AI53" s="201">
        <v>8.49</v>
      </c>
      <c r="AJ53" s="201">
        <v>0</v>
      </c>
      <c r="AK53" s="201">
        <v>15.59</v>
      </c>
      <c r="AL53" s="201">
        <v>0</v>
      </c>
      <c r="AM53" s="201">
        <v>0</v>
      </c>
      <c r="AN53" s="201">
        <v>0</v>
      </c>
      <c r="AO53" s="201">
        <v>385.21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18.77</v>
      </c>
      <c r="E54" s="201">
        <v>0</v>
      </c>
      <c r="F54" s="201">
        <v>0</v>
      </c>
      <c r="G54" s="201">
        <v>30.52</v>
      </c>
      <c r="H54" s="201">
        <v>0</v>
      </c>
      <c r="I54" s="201">
        <v>0</v>
      </c>
      <c r="J54" s="201">
        <v>39.47</v>
      </c>
      <c r="K54" s="201">
        <v>231.73</v>
      </c>
      <c r="L54" s="201">
        <v>3.64</v>
      </c>
      <c r="M54" s="201">
        <v>29.88</v>
      </c>
      <c r="N54" s="201">
        <v>1.79</v>
      </c>
      <c r="O54" s="201">
        <v>2.5299999999999998</v>
      </c>
      <c r="P54" s="201">
        <v>0.95</v>
      </c>
      <c r="Q54" s="201">
        <v>2.23</v>
      </c>
      <c r="R54" s="201">
        <v>8.9700000000000006</v>
      </c>
      <c r="S54" s="201">
        <v>4.83</v>
      </c>
      <c r="T54" s="201">
        <v>0</v>
      </c>
      <c r="U54" s="201">
        <v>2.14</v>
      </c>
      <c r="V54" s="201">
        <v>4.2699999999999996</v>
      </c>
      <c r="W54" s="201">
        <v>9.4700000000000006</v>
      </c>
      <c r="X54" s="201">
        <v>30.38</v>
      </c>
      <c r="Y54" s="201">
        <v>0</v>
      </c>
      <c r="Z54" s="201">
        <v>64.3</v>
      </c>
      <c r="AA54" s="201">
        <v>25.14</v>
      </c>
      <c r="AB54" s="201">
        <v>0</v>
      </c>
      <c r="AC54" s="201">
        <v>16.61</v>
      </c>
      <c r="AD54" s="201">
        <v>20.77</v>
      </c>
      <c r="AE54" s="201">
        <v>0</v>
      </c>
      <c r="AF54" s="201">
        <v>0</v>
      </c>
      <c r="AG54" s="201">
        <v>76.38</v>
      </c>
      <c r="AH54" s="201">
        <v>0</v>
      </c>
      <c r="AI54" s="201">
        <v>8.49</v>
      </c>
      <c r="AJ54" s="201">
        <v>0</v>
      </c>
      <c r="AK54" s="201">
        <v>15.59</v>
      </c>
      <c r="AL54" s="201">
        <v>0</v>
      </c>
      <c r="AM54" s="201">
        <v>0</v>
      </c>
      <c r="AN54" s="201">
        <v>0</v>
      </c>
      <c r="AO54" s="201">
        <v>385.21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18.77</v>
      </c>
      <c r="E55" s="201">
        <v>0</v>
      </c>
      <c r="F55" s="201">
        <v>0</v>
      </c>
      <c r="G55" s="201">
        <v>30.52</v>
      </c>
      <c r="H55" s="201">
        <v>0</v>
      </c>
      <c r="I55" s="201">
        <v>0</v>
      </c>
      <c r="J55" s="201">
        <v>39.47</v>
      </c>
      <c r="K55" s="201">
        <v>231.73</v>
      </c>
      <c r="L55" s="201">
        <v>3.64</v>
      </c>
      <c r="M55" s="201">
        <v>29.88</v>
      </c>
      <c r="N55" s="201">
        <v>24.27</v>
      </c>
      <c r="O55" s="201">
        <v>2.5299999999999998</v>
      </c>
      <c r="P55" s="201">
        <v>0.95</v>
      </c>
      <c r="Q55" s="201">
        <v>2.23</v>
      </c>
      <c r="R55" s="201">
        <v>8.9700000000000006</v>
      </c>
      <c r="S55" s="201">
        <v>4.83</v>
      </c>
      <c r="T55" s="201">
        <v>0</v>
      </c>
      <c r="U55" s="201">
        <v>2.14</v>
      </c>
      <c r="V55" s="201">
        <v>4.2699999999999996</v>
      </c>
      <c r="W55" s="201">
        <v>9.3699999999999992</v>
      </c>
      <c r="X55" s="201">
        <v>30.38</v>
      </c>
      <c r="Y55" s="201">
        <v>0</v>
      </c>
      <c r="Z55" s="201">
        <v>64.3</v>
      </c>
      <c r="AA55" s="201">
        <v>25.14</v>
      </c>
      <c r="AB55" s="201">
        <v>0</v>
      </c>
      <c r="AC55" s="201">
        <v>16.61</v>
      </c>
      <c r="AD55" s="201">
        <v>20.77</v>
      </c>
      <c r="AE55" s="201">
        <v>0</v>
      </c>
      <c r="AF55" s="201">
        <v>0</v>
      </c>
      <c r="AG55" s="201">
        <v>76.38</v>
      </c>
      <c r="AH55" s="201">
        <v>0</v>
      </c>
      <c r="AI55" s="201">
        <v>8.49</v>
      </c>
      <c r="AJ55" s="201">
        <v>0</v>
      </c>
      <c r="AK55" s="201">
        <v>15.59</v>
      </c>
      <c r="AL55" s="201">
        <v>0</v>
      </c>
      <c r="AM55" s="201">
        <v>0</v>
      </c>
      <c r="AN55" s="201">
        <v>0</v>
      </c>
      <c r="AO55" s="201">
        <v>385.21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18.77</v>
      </c>
      <c r="E56" s="201">
        <v>0</v>
      </c>
      <c r="F56" s="201">
        <v>0</v>
      </c>
      <c r="G56" s="201">
        <v>30.52</v>
      </c>
      <c r="H56" s="201">
        <v>0</v>
      </c>
      <c r="I56" s="201">
        <v>0</v>
      </c>
      <c r="J56" s="201">
        <v>39.47</v>
      </c>
      <c r="K56" s="201">
        <v>231.73</v>
      </c>
      <c r="L56" s="201">
        <v>3.64</v>
      </c>
      <c r="M56" s="201">
        <v>29.88</v>
      </c>
      <c r="N56" s="201">
        <v>24.27</v>
      </c>
      <c r="O56" s="201">
        <v>34.28</v>
      </c>
      <c r="P56" s="201">
        <v>0.95</v>
      </c>
      <c r="Q56" s="201">
        <v>2.23</v>
      </c>
      <c r="R56" s="201">
        <v>8.9700000000000006</v>
      </c>
      <c r="S56" s="201">
        <v>4.83</v>
      </c>
      <c r="T56" s="201">
        <v>0</v>
      </c>
      <c r="U56" s="201">
        <v>2.14</v>
      </c>
      <c r="V56" s="201">
        <v>4.2699999999999996</v>
      </c>
      <c r="W56" s="201">
        <v>9.3699999999999992</v>
      </c>
      <c r="X56" s="201">
        <v>30.38</v>
      </c>
      <c r="Y56" s="201">
        <v>0</v>
      </c>
      <c r="Z56" s="201">
        <v>64.3</v>
      </c>
      <c r="AA56" s="201">
        <v>25.14</v>
      </c>
      <c r="AB56" s="201">
        <v>0</v>
      </c>
      <c r="AC56" s="201">
        <v>16.61</v>
      </c>
      <c r="AD56" s="201">
        <v>20.77</v>
      </c>
      <c r="AE56" s="201">
        <v>0</v>
      </c>
      <c r="AF56" s="201">
        <v>0</v>
      </c>
      <c r="AG56" s="201">
        <v>76.38</v>
      </c>
      <c r="AH56" s="201">
        <v>0</v>
      </c>
      <c r="AI56" s="201">
        <v>8.49</v>
      </c>
      <c r="AJ56" s="201">
        <v>0</v>
      </c>
      <c r="AK56" s="201">
        <v>15.59</v>
      </c>
      <c r="AL56" s="201">
        <v>0</v>
      </c>
      <c r="AM56" s="201">
        <v>0</v>
      </c>
      <c r="AN56" s="201">
        <v>0</v>
      </c>
      <c r="AO56" s="201">
        <v>385.21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18.77</v>
      </c>
      <c r="E57" s="201">
        <v>0</v>
      </c>
      <c r="F57" s="201">
        <v>0</v>
      </c>
      <c r="G57" s="201">
        <v>30.52</v>
      </c>
      <c r="H57" s="201">
        <v>0</v>
      </c>
      <c r="I57" s="201">
        <v>0</v>
      </c>
      <c r="J57" s="201">
        <v>39.47</v>
      </c>
      <c r="K57" s="201">
        <v>231.73</v>
      </c>
      <c r="L57" s="201">
        <v>3.64</v>
      </c>
      <c r="M57" s="201">
        <v>29.88</v>
      </c>
      <c r="N57" s="201">
        <v>24.27</v>
      </c>
      <c r="O57" s="201">
        <v>34.28</v>
      </c>
      <c r="P57" s="201">
        <v>0.95</v>
      </c>
      <c r="Q57" s="201">
        <v>2.23</v>
      </c>
      <c r="R57" s="201">
        <v>8.9700000000000006</v>
      </c>
      <c r="S57" s="201">
        <v>4.83</v>
      </c>
      <c r="T57" s="201">
        <v>0</v>
      </c>
      <c r="U57" s="201">
        <v>2.14</v>
      </c>
      <c r="V57" s="201">
        <v>4.2699999999999996</v>
      </c>
      <c r="W57" s="201">
        <v>9.3699999999999992</v>
      </c>
      <c r="X57" s="201">
        <v>30.38</v>
      </c>
      <c r="Y57" s="201">
        <v>0</v>
      </c>
      <c r="Z57" s="201">
        <v>64.3</v>
      </c>
      <c r="AA57" s="201">
        <v>25.14</v>
      </c>
      <c r="AB57" s="201">
        <v>0</v>
      </c>
      <c r="AC57" s="201">
        <v>16.61</v>
      </c>
      <c r="AD57" s="201">
        <v>20.77</v>
      </c>
      <c r="AE57" s="201">
        <v>0</v>
      </c>
      <c r="AF57" s="201">
        <v>0</v>
      </c>
      <c r="AG57" s="201">
        <v>76.38</v>
      </c>
      <c r="AH57" s="201">
        <v>0</v>
      </c>
      <c r="AI57" s="201">
        <v>8.49</v>
      </c>
      <c r="AJ57" s="201">
        <v>0</v>
      </c>
      <c r="AK57" s="201">
        <v>15.59</v>
      </c>
      <c r="AL57" s="201">
        <v>0</v>
      </c>
      <c r="AM57" s="201">
        <v>0</v>
      </c>
      <c r="AN57" s="201">
        <v>0</v>
      </c>
      <c r="AO57" s="201">
        <v>385.21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18.77</v>
      </c>
      <c r="E58" s="201">
        <v>0</v>
      </c>
      <c r="F58" s="201">
        <v>0</v>
      </c>
      <c r="G58" s="201">
        <v>30.52</v>
      </c>
      <c r="H58" s="201">
        <v>0</v>
      </c>
      <c r="I58" s="201">
        <v>0</v>
      </c>
      <c r="J58" s="201">
        <v>39.47</v>
      </c>
      <c r="K58" s="201">
        <v>231.73</v>
      </c>
      <c r="L58" s="201">
        <v>3.64</v>
      </c>
      <c r="M58" s="201">
        <v>29.88</v>
      </c>
      <c r="N58" s="201">
        <v>24.27</v>
      </c>
      <c r="O58" s="201">
        <v>34.28</v>
      </c>
      <c r="P58" s="201">
        <v>0.95</v>
      </c>
      <c r="Q58" s="201">
        <v>2.23</v>
      </c>
      <c r="R58" s="201">
        <v>8.9700000000000006</v>
      </c>
      <c r="S58" s="201">
        <v>4.83</v>
      </c>
      <c r="T58" s="201">
        <v>0</v>
      </c>
      <c r="U58" s="201">
        <v>2.14</v>
      </c>
      <c r="V58" s="201">
        <v>4.2699999999999996</v>
      </c>
      <c r="W58" s="201">
        <v>9.3699999999999992</v>
      </c>
      <c r="X58" s="201">
        <v>30.38</v>
      </c>
      <c r="Y58" s="201">
        <v>0</v>
      </c>
      <c r="Z58" s="201">
        <v>64.3</v>
      </c>
      <c r="AA58" s="201">
        <v>25.14</v>
      </c>
      <c r="AB58" s="201">
        <v>0</v>
      </c>
      <c r="AC58" s="201">
        <v>16.61</v>
      </c>
      <c r="AD58" s="201">
        <v>20.77</v>
      </c>
      <c r="AE58" s="201">
        <v>0</v>
      </c>
      <c r="AF58" s="201">
        <v>0</v>
      </c>
      <c r="AG58" s="201">
        <v>76.38</v>
      </c>
      <c r="AH58" s="201">
        <v>0</v>
      </c>
      <c r="AI58" s="201">
        <v>8.49</v>
      </c>
      <c r="AJ58" s="201">
        <v>0</v>
      </c>
      <c r="AK58" s="201">
        <v>15.59</v>
      </c>
      <c r="AL58" s="201">
        <v>0</v>
      </c>
      <c r="AM58" s="201">
        <v>0</v>
      </c>
      <c r="AN58" s="201">
        <v>0</v>
      </c>
      <c r="AO58" s="201">
        <v>385.21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18.77</v>
      </c>
      <c r="E59" s="201">
        <v>0</v>
      </c>
      <c r="F59" s="201">
        <v>0</v>
      </c>
      <c r="G59" s="201">
        <v>30.52</v>
      </c>
      <c r="H59" s="201">
        <v>0</v>
      </c>
      <c r="I59" s="201">
        <v>0</v>
      </c>
      <c r="J59" s="201">
        <v>39.47</v>
      </c>
      <c r="K59" s="201">
        <v>237.52</v>
      </c>
      <c r="L59" s="201">
        <v>3.64</v>
      </c>
      <c r="M59" s="201">
        <v>29.88</v>
      </c>
      <c r="N59" s="201">
        <v>24.27</v>
      </c>
      <c r="O59" s="201">
        <v>34.28</v>
      </c>
      <c r="P59" s="201">
        <v>12.85</v>
      </c>
      <c r="Q59" s="201">
        <v>2.23</v>
      </c>
      <c r="R59" s="201">
        <v>8.9700000000000006</v>
      </c>
      <c r="S59" s="201">
        <v>4.83</v>
      </c>
      <c r="T59" s="201">
        <v>0</v>
      </c>
      <c r="U59" s="201">
        <v>2.14</v>
      </c>
      <c r="V59" s="201">
        <v>4.2699999999999996</v>
      </c>
      <c r="W59" s="201">
        <v>9.4</v>
      </c>
      <c r="X59" s="201">
        <v>30.32</v>
      </c>
      <c r="Y59" s="201">
        <v>0</v>
      </c>
      <c r="Z59" s="201">
        <v>64.3</v>
      </c>
      <c r="AA59" s="201">
        <v>25.14</v>
      </c>
      <c r="AB59" s="201">
        <v>0</v>
      </c>
      <c r="AC59" s="201">
        <v>16.61</v>
      </c>
      <c r="AD59" s="201">
        <v>20.77</v>
      </c>
      <c r="AE59" s="201">
        <v>0</v>
      </c>
      <c r="AF59" s="201">
        <v>0</v>
      </c>
      <c r="AG59" s="201">
        <v>76.38</v>
      </c>
      <c r="AH59" s="201">
        <v>0</v>
      </c>
      <c r="AI59" s="201">
        <v>8.49</v>
      </c>
      <c r="AJ59" s="201">
        <v>0</v>
      </c>
      <c r="AK59" s="201">
        <v>15.59</v>
      </c>
      <c r="AL59" s="201">
        <v>0</v>
      </c>
      <c r="AM59" s="201">
        <v>0</v>
      </c>
      <c r="AN59" s="201">
        <v>0</v>
      </c>
      <c r="AO59" s="201">
        <v>385.21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18.77</v>
      </c>
      <c r="E60" s="201">
        <v>0</v>
      </c>
      <c r="F60" s="201">
        <v>0</v>
      </c>
      <c r="G60" s="201">
        <v>30.52</v>
      </c>
      <c r="H60" s="201">
        <v>0</v>
      </c>
      <c r="I60" s="201">
        <v>0</v>
      </c>
      <c r="J60" s="201">
        <v>39.47</v>
      </c>
      <c r="K60" s="201">
        <v>237.52</v>
      </c>
      <c r="L60" s="201">
        <v>3.64</v>
      </c>
      <c r="M60" s="201">
        <v>29.88</v>
      </c>
      <c r="N60" s="201">
        <v>24.27</v>
      </c>
      <c r="O60" s="201">
        <v>34.28</v>
      </c>
      <c r="P60" s="201">
        <v>12.85</v>
      </c>
      <c r="Q60" s="201">
        <v>2.23</v>
      </c>
      <c r="R60" s="201">
        <v>8.9700000000000006</v>
      </c>
      <c r="S60" s="201">
        <v>4.83</v>
      </c>
      <c r="T60" s="201">
        <v>0</v>
      </c>
      <c r="U60" s="201">
        <v>2.14</v>
      </c>
      <c r="V60" s="201">
        <v>4.2699999999999996</v>
      </c>
      <c r="W60" s="201">
        <v>9.4</v>
      </c>
      <c r="X60" s="201">
        <v>30.32</v>
      </c>
      <c r="Y60" s="201">
        <v>0</v>
      </c>
      <c r="Z60" s="201">
        <v>64.3</v>
      </c>
      <c r="AA60" s="201">
        <v>25.14</v>
      </c>
      <c r="AB60" s="201">
        <v>0</v>
      </c>
      <c r="AC60" s="201">
        <v>16.61</v>
      </c>
      <c r="AD60" s="201">
        <v>20.77</v>
      </c>
      <c r="AE60" s="201">
        <v>0</v>
      </c>
      <c r="AF60" s="201">
        <v>0</v>
      </c>
      <c r="AG60" s="201">
        <v>76.38</v>
      </c>
      <c r="AH60" s="201">
        <v>0</v>
      </c>
      <c r="AI60" s="201">
        <v>8.49</v>
      </c>
      <c r="AJ60" s="201">
        <v>0</v>
      </c>
      <c r="AK60" s="201">
        <v>15.59</v>
      </c>
      <c r="AL60" s="201">
        <v>0</v>
      </c>
      <c r="AM60" s="201">
        <v>0</v>
      </c>
      <c r="AN60" s="201">
        <v>0</v>
      </c>
      <c r="AO60" s="201">
        <v>385.21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18.77</v>
      </c>
      <c r="E61" s="201">
        <v>0</v>
      </c>
      <c r="F61" s="201">
        <v>0</v>
      </c>
      <c r="G61" s="201">
        <v>30.52</v>
      </c>
      <c r="H61" s="201">
        <v>0</v>
      </c>
      <c r="I61" s="201">
        <v>0</v>
      </c>
      <c r="J61" s="201">
        <v>39.47</v>
      </c>
      <c r="K61" s="201">
        <v>237.52</v>
      </c>
      <c r="L61" s="201">
        <v>3.64</v>
      </c>
      <c r="M61" s="201">
        <v>29.88</v>
      </c>
      <c r="N61" s="201">
        <v>24.26</v>
      </c>
      <c r="O61" s="201">
        <v>34.28</v>
      </c>
      <c r="P61" s="201">
        <v>12.85</v>
      </c>
      <c r="Q61" s="201">
        <v>2.23</v>
      </c>
      <c r="R61" s="201">
        <v>8.9700000000000006</v>
      </c>
      <c r="S61" s="201">
        <v>4.83</v>
      </c>
      <c r="T61" s="201">
        <v>0</v>
      </c>
      <c r="U61" s="201">
        <v>2.14</v>
      </c>
      <c r="V61" s="201">
        <v>4.2699999999999996</v>
      </c>
      <c r="W61" s="201">
        <v>9.4</v>
      </c>
      <c r="X61" s="201">
        <v>30.32</v>
      </c>
      <c r="Y61" s="201">
        <v>0</v>
      </c>
      <c r="Z61" s="201">
        <v>64.3</v>
      </c>
      <c r="AA61" s="201">
        <v>25.14</v>
      </c>
      <c r="AB61" s="201">
        <v>0</v>
      </c>
      <c r="AC61" s="201">
        <v>16.61</v>
      </c>
      <c r="AD61" s="201">
        <v>20.77</v>
      </c>
      <c r="AE61" s="201">
        <v>0</v>
      </c>
      <c r="AF61" s="201">
        <v>0</v>
      </c>
      <c r="AG61" s="201">
        <v>76.38</v>
      </c>
      <c r="AH61" s="201">
        <v>0</v>
      </c>
      <c r="AI61" s="201">
        <v>8.49</v>
      </c>
      <c r="AJ61" s="201">
        <v>0</v>
      </c>
      <c r="AK61" s="201">
        <v>15.59</v>
      </c>
      <c r="AL61" s="201">
        <v>0</v>
      </c>
      <c r="AM61" s="201">
        <v>0</v>
      </c>
      <c r="AN61" s="201">
        <v>0</v>
      </c>
      <c r="AO61" s="201">
        <v>385.21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18.77</v>
      </c>
      <c r="E62" s="201">
        <v>0</v>
      </c>
      <c r="F62" s="201">
        <v>0</v>
      </c>
      <c r="G62" s="201">
        <v>30.52</v>
      </c>
      <c r="H62" s="201">
        <v>0</v>
      </c>
      <c r="I62" s="201">
        <v>0</v>
      </c>
      <c r="J62" s="201">
        <v>39.47</v>
      </c>
      <c r="K62" s="201">
        <v>237.52</v>
      </c>
      <c r="L62" s="201">
        <v>3.64</v>
      </c>
      <c r="M62" s="201">
        <v>29.88</v>
      </c>
      <c r="N62" s="201">
        <v>24.26</v>
      </c>
      <c r="O62" s="201">
        <v>34.28</v>
      </c>
      <c r="P62" s="201">
        <v>12.85</v>
      </c>
      <c r="Q62" s="201">
        <v>2.23</v>
      </c>
      <c r="R62" s="201">
        <v>8.9700000000000006</v>
      </c>
      <c r="S62" s="201">
        <v>4.83</v>
      </c>
      <c r="T62" s="201">
        <v>0</v>
      </c>
      <c r="U62" s="201">
        <v>2.14</v>
      </c>
      <c r="V62" s="201">
        <v>4.2699999999999996</v>
      </c>
      <c r="W62" s="201">
        <v>9.4</v>
      </c>
      <c r="X62" s="201">
        <v>30.32</v>
      </c>
      <c r="Y62" s="201">
        <v>0</v>
      </c>
      <c r="Z62" s="201">
        <v>64.3</v>
      </c>
      <c r="AA62" s="201">
        <v>25.14</v>
      </c>
      <c r="AB62" s="201">
        <v>0</v>
      </c>
      <c r="AC62" s="201">
        <v>16.61</v>
      </c>
      <c r="AD62" s="201">
        <v>20.77</v>
      </c>
      <c r="AE62" s="201">
        <v>0</v>
      </c>
      <c r="AF62" s="201">
        <v>0</v>
      </c>
      <c r="AG62" s="201">
        <v>76.38</v>
      </c>
      <c r="AH62" s="201">
        <v>0</v>
      </c>
      <c r="AI62" s="201">
        <v>8.49</v>
      </c>
      <c r="AJ62" s="201">
        <v>0</v>
      </c>
      <c r="AK62" s="201">
        <v>15.59</v>
      </c>
      <c r="AL62" s="201">
        <v>0</v>
      </c>
      <c r="AM62" s="201">
        <v>0</v>
      </c>
      <c r="AN62" s="201">
        <v>0</v>
      </c>
      <c r="AO62" s="201">
        <v>385.21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18.77</v>
      </c>
      <c r="E63" s="201">
        <v>0</v>
      </c>
      <c r="F63" s="201">
        <v>0</v>
      </c>
      <c r="G63" s="201">
        <v>30.52</v>
      </c>
      <c r="H63" s="201">
        <v>0</v>
      </c>
      <c r="I63" s="201">
        <v>0</v>
      </c>
      <c r="J63" s="201">
        <v>39.47</v>
      </c>
      <c r="K63" s="201">
        <v>237.52</v>
      </c>
      <c r="L63" s="201">
        <v>3.64</v>
      </c>
      <c r="M63" s="201">
        <v>29.88</v>
      </c>
      <c r="N63" s="201">
        <v>24.26</v>
      </c>
      <c r="O63" s="201">
        <v>34.28</v>
      </c>
      <c r="P63" s="201">
        <v>12.85</v>
      </c>
      <c r="Q63" s="201">
        <v>2.23</v>
      </c>
      <c r="R63" s="201">
        <v>8.9700000000000006</v>
      </c>
      <c r="S63" s="201">
        <v>4.83</v>
      </c>
      <c r="T63" s="201">
        <v>0</v>
      </c>
      <c r="U63" s="201">
        <v>2.14</v>
      </c>
      <c r="V63" s="201">
        <v>4.2699999999999996</v>
      </c>
      <c r="W63" s="201">
        <v>9.4</v>
      </c>
      <c r="X63" s="201">
        <v>20.82</v>
      </c>
      <c r="Y63" s="201">
        <v>0</v>
      </c>
      <c r="Z63" s="201">
        <v>64.3</v>
      </c>
      <c r="AA63" s="201">
        <v>25.14</v>
      </c>
      <c r="AB63" s="201">
        <v>0</v>
      </c>
      <c r="AC63" s="201">
        <v>16.61</v>
      </c>
      <c r="AD63" s="201">
        <v>20.77</v>
      </c>
      <c r="AE63" s="201">
        <v>0</v>
      </c>
      <c r="AF63" s="201">
        <v>0</v>
      </c>
      <c r="AG63" s="201">
        <v>76.38</v>
      </c>
      <c r="AH63" s="201">
        <v>0</v>
      </c>
      <c r="AI63" s="201">
        <v>8.49</v>
      </c>
      <c r="AJ63" s="201">
        <v>0</v>
      </c>
      <c r="AK63" s="201">
        <v>15.59</v>
      </c>
      <c r="AL63" s="201">
        <v>0</v>
      </c>
      <c r="AM63" s="201">
        <v>0</v>
      </c>
      <c r="AN63" s="201">
        <v>0</v>
      </c>
      <c r="AO63" s="201">
        <v>385.21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18.77</v>
      </c>
      <c r="E64" s="201">
        <v>0</v>
      </c>
      <c r="F64" s="201">
        <v>0</v>
      </c>
      <c r="G64" s="201">
        <v>30.52</v>
      </c>
      <c r="H64" s="201">
        <v>0</v>
      </c>
      <c r="I64" s="201">
        <v>0</v>
      </c>
      <c r="J64" s="201">
        <v>39.47</v>
      </c>
      <c r="K64" s="201">
        <v>237.52</v>
      </c>
      <c r="L64" s="201">
        <v>3.64</v>
      </c>
      <c r="M64" s="201">
        <v>29.88</v>
      </c>
      <c r="N64" s="201">
        <v>24.26</v>
      </c>
      <c r="O64" s="201">
        <v>34.28</v>
      </c>
      <c r="P64" s="201">
        <v>12.85</v>
      </c>
      <c r="Q64" s="201">
        <v>2.23</v>
      </c>
      <c r="R64" s="201">
        <v>8.9700000000000006</v>
      </c>
      <c r="S64" s="201">
        <v>4.83</v>
      </c>
      <c r="T64" s="201">
        <v>0</v>
      </c>
      <c r="U64" s="201">
        <v>2.14</v>
      </c>
      <c r="V64" s="201">
        <v>4.2699999999999996</v>
      </c>
      <c r="W64" s="201">
        <v>9.4</v>
      </c>
      <c r="X64" s="201">
        <v>20.82</v>
      </c>
      <c r="Y64" s="201">
        <v>0</v>
      </c>
      <c r="Z64" s="201">
        <v>64.3</v>
      </c>
      <c r="AA64" s="201">
        <v>25.14</v>
      </c>
      <c r="AB64" s="201">
        <v>0</v>
      </c>
      <c r="AC64" s="201">
        <v>16.61</v>
      </c>
      <c r="AD64" s="201">
        <v>20.77</v>
      </c>
      <c r="AE64" s="201">
        <v>0</v>
      </c>
      <c r="AF64" s="201">
        <v>0</v>
      </c>
      <c r="AG64" s="201">
        <v>76.38</v>
      </c>
      <c r="AH64" s="201">
        <v>0</v>
      </c>
      <c r="AI64" s="201">
        <v>8.49</v>
      </c>
      <c r="AJ64" s="201">
        <v>0</v>
      </c>
      <c r="AK64" s="201">
        <v>15.59</v>
      </c>
      <c r="AL64" s="201">
        <v>0</v>
      </c>
      <c r="AM64" s="201">
        <v>0</v>
      </c>
      <c r="AN64" s="201">
        <v>0</v>
      </c>
      <c r="AO64" s="201">
        <v>385.21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18.77</v>
      </c>
      <c r="E65" s="201">
        <v>0</v>
      </c>
      <c r="F65" s="201">
        <v>0</v>
      </c>
      <c r="G65" s="201">
        <v>30.52</v>
      </c>
      <c r="H65" s="201">
        <v>0</v>
      </c>
      <c r="I65" s="201">
        <v>0</v>
      </c>
      <c r="J65" s="201">
        <v>39.47</v>
      </c>
      <c r="K65" s="201">
        <v>237.52</v>
      </c>
      <c r="L65" s="201">
        <v>3.64</v>
      </c>
      <c r="M65" s="201">
        <v>29.88</v>
      </c>
      <c r="N65" s="201">
        <v>1.79</v>
      </c>
      <c r="O65" s="201">
        <v>2.5299999999999998</v>
      </c>
      <c r="P65" s="201">
        <v>0.95</v>
      </c>
      <c r="Q65" s="201">
        <v>2.23</v>
      </c>
      <c r="R65" s="201">
        <v>8.9700000000000006</v>
      </c>
      <c r="S65" s="201">
        <v>4.83</v>
      </c>
      <c r="T65" s="201">
        <v>0</v>
      </c>
      <c r="U65" s="201">
        <v>2.14</v>
      </c>
      <c r="V65" s="201">
        <v>4.2699999999999996</v>
      </c>
      <c r="W65" s="201">
        <v>9.4</v>
      </c>
      <c r="X65" s="201">
        <v>20.82</v>
      </c>
      <c r="Y65" s="201">
        <v>0</v>
      </c>
      <c r="Z65" s="201">
        <v>64.3</v>
      </c>
      <c r="AA65" s="201">
        <v>25.14</v>
      </c>
      <c r="AB65" s="201">
        <v>0</v>
      </c>
      <c r="AC65" s="201">
        <v>16.61</v>
      </c>
      <c r="AD65" s="201">
        <v>20.77</v>
      </c>
      <c r="AE65" s="201">
        <v>0</v>
      </c>
      <c r="AF65" s="201">
        <v>0</v>
      </c>
      <c r="AG65" s="201">
        <v>76.38</v>
      </c>
      <c r="AH65" s="201">
        <v>0</v>
      </c>
      <c r="AI65" s="201">
        <v>8.49</v>
      </c>
      <c r="AJ65" s="201">
        <v>0</v>
      </c>
      <c r="AK65" s="201">
        <v>15.59</v>
      </c>
      <c r="AL65" s="201">
        <v>0</v>
      </c>
      <c r="AM65" s="201">
        <v>0</v>
      </c>
      <c r="AN65" s="201">
        <v>0</v>
      </c>
      <c r="AO65" s="201">
        <v>385.21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18.77</v>
      </c>
      <c r="E66" s="201">
        <v>0</v>
      </c>
      <c r="F66" s="201">
        <v>0</v>
      </c>
      <c r="G66" s="201">
        <v>30.52</v>
      </c>
      <c r="H66" s="201">
        <v>0</v>
      </c>
      <c r="I66" s="201">
        <v>0</v>
      </c>
      <c r="J66" s="201">
        <v>39.47</v>
      </c>
      <c r="K66" s="201">
        <v>237.52</v>
      </c>
      <c r="L66" s="201">
        <v>3.64</v>
      </c>
      <c r="M66" s="201">
        <v>29.88</v>
      </c>
      <c r="N66" s="201">
        <v>1.79</v>
      </c>
      <c r="O66" s="201">
        <v>2.5299999999999998</v>
      </c>
      <c r="P66" s="201">
        <v>0.95</v>
      </c>
      <c r="Q66" s="201">
        <v>2.23</v>
      </c>
      <c r="R66" s="201">
        <v>8.9700000000000006</v>
      </c>
      <c r="S66" s="201">
        <v>4.83</v>
      </c>
      <c r="T66" s="201">
        <v>0</v>
      </c>
      <c r="U66" s="201">
        <v>2.14</v>
      </c>
      <c r="V66" s="201">
        <v>4.2699999999999996</v>
      </c>
      <c r="W66" s="201">
        <v>9.4</v>
      </c>
      <c r="X66" s="201">
        <v>20.82</v>
      </c>
      <c r="Y66" s="201">
        <v>0</v>
      </c>
      <c r="Z66" s="201">
        <v>64.3</v>
      </c>
      <c r="AA66" s="201">
        <v>25.14</v>
      </c>
      <c r="AB66" s="201">
        <v>0</v>
      </c>
      <c r="AC66" s="201">
        <v>16.61</v>
      </c>
      <c r="AD66" s="201">
        <v>20.77</v>
      </c>
      <c r="AE66" s="201">
        <v>0</v>
      </c>
      <c r="AF66" s="201">
        <v>0</v>
      </c>
      <c r="AG66" s="201">
        <v>76.38</v>
      </c>
      <c r="AH66" s="201">
        <v>0</v>
      </c>
      <c r="AI66" s="201">
        <v>8.49</v>
      </c>
      <c r="AJ66" s="201">
        <v>0</v>
      </c>
      <c r="AK66" s="201">
        <v>15.59</v>
      </c>
      <c r="AL66" s="201">
        <v>0</v>
      </c>
      <c r="AM66" s="201">
        <v>0</v>
      </c>
      <c r="AN66" s="201">
        <v>0</v>
      </c>
      <c r="AO66" s="201">
        <v>385.21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18.77</v>
      </c>
      <c r="E67" s="201">
        <v>0</v>
      </c>
      <c r="F67" s="201">
        <v>0</v>
      </c>
      <c r="G67" s="201">
        <v>30.52</v>
      </c>
      <c r="H67" s="201">
        <v>0</v>
      </c>
      <c r="I67" s="201">
        <v>0</v>
      </c>
      <c r="J67" s="201">
        <v>39.47</v>
      </c>
      <c r="K67" s="201">
        <v>237.52</v>
      </c>
      <c r="L67" s="201">
        <v>3.64</v>
      </c>
      <c r="M67" s="201">
        <v>29.88</v>
      </c>
      <c r="N67" s="201">
        <v>1.79</v>
      </c>
      <c r="O67" s="201">
        <v>2.5299999999999998</v>
      </c>
      <c r="P67" s="201">
        <v>0.95</v>
      </c>
      <c r="Q67" s="201">
        <v>2.23</v>
      </c>
      <c r="R67" s="201">
        <v>8.9700000000000006</v>
      </c>
      <c r="S67" s="201">
        <v>4.83</v>
      </c>
      <c r="T67" s="201">
        <v>0</v>
      </c>
      <c r="U67" s="201">
        <v>2.14</v>
      </c>
      <c r="V67" s="201">
        <v>4.2699999999999996</v>
      </c>
      <c r="W67" s="201">
        <v>9.4</v>
      </c>
      <c r="X67" s="201">
        <v>20.82</v>
      </c>
      <c r="Y67" s="201">
        <v>0</v>
      </c>
      <c r="Z67" s="201">
        <v>64.3</v>
      </c>
      <c r="AA67" s="201">
        <v>25.14</v>
      </c>
      <c r="AB67" s="201">
        <v>0</v>
      </c>
      <c r="AC67" s="201">
        <v>16.61</v>
      </c>
      <c r="AD67" s="201">
        <v>20.77</v>
      </c>
      <c r="AE67" s="201">
        <v>0</v>
      </c>
      <c r="AF67" s="201">
        <v>0</v>
      </c>
      <c r="AG67" s="201">
        <v>76.38</v>
      </c>
      <c r="AH67" s="201">
        <v>0</v>
      </c>
      <c r="AI67" s="201">
        <v>8.49</v>
      </c>
      <c r="AJ67" s="201">
        <v>0</v>
      </c>
      <c r="AK67" s="201">
        <v>15.59</v>
      </c>
      <c r="AL67" s="201">
        <v>0</v>
      </c>
      <c r="AM67" s="201">
        <v>0</v>
      </c>
      <c r="AN67" s="201">
        <v>0</v>
      </c>
      <c r="AO67" s="201">
        <v>385.21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18.77</v>
      </c>
      <c r="E68" s="201">
        <v>0</v>
      </c>
      <c r="F68" s="201">
        <v>0</v>
      </c>
      <c r="G68" s="201">
        <v>30.52</v>
      </c>
      <c r="H68" s="201">
        <v>0</v>
      </c>
      <c r="I68" s="201">
        <v>0</v>
      </c>
      <c r="J68" s="201">
        <v>39.47</v>
      </c>
      <c r="K68" s="201">
        <v>237.52</v>
      </c>
      <c r="L68" s="201">
        <v>3.64</v>
      </c>
      <c r="M68" s="201">
        <v>2.2000000000000002</v>
      </c>
      <c r="N68" s="201">
        <v>1.79</v>
      </c>
      <c r="O68" s="201">
        <v>2.5299999999999998</v>
      </c>
      <c r="P68" s="201">
        <v>0.95</v>
      </c>
      <c r="Q68" s="201">
        <v>2.23</v>
      </c>
      <c r="R68" s="201">
        <v>8.9700000000000006</v>
      </c>
      <c r="S68" s="201">
        <v>4.83</v>
      </c>
      <c r="T68" s="201">
        <v>0</v>
      </c>
      <c r="U68" s="201">
        <v>2.14</v>
      </c>
      <c r="V68" s="201">
        <v>4.2699999999999996</v>
      </c>
      <c r="W68" s="201">
        <v>9.4</v>
      </c>
      <c r="X68" s="201">
        <v>20.82</v>
      </c>
      <c r="Y68" s="201">
        <v>0</v>
      </c>
      <c r="Z68" s="201">
        <v>64.3</v>
      </c>
      <c r="AA68" s="201">
        <v>25.14</v>
      </c>
      <c r="AB68" s="201">
        <v>0</v>
      </c>
      <c r="AC68" s="201">
        <v>16.61</v>
      </c>
      <c r="AD68" s="201">
        <v>20.77</v>
      </c>
      <c r="AE68" s="201">
        <v>0</v>
      </c>
      <c r="AF68" s="201">
        <v>0</v>
      </c>
      <c r="AG68" s="201">
        <v>76.38</v>
      </c>
      <c r="AH68" s="201">
        <v>0</v>
      </c>
      <c r="AI68" s="201">
        <v>8.49</v>
      </c>
      <c r="AJ68" s="201">
        <v>0</v>
      </c>
      <c r="AK68" s="201">
        <v>15.59</v>
      </c>
      <c r="AL68" s="201">
        <v>0</v>
      </c>
      <c r="AM68" s="201">
        <v>0</v>
      </c>
      <c r="AN68" s="201">
        <v>0</v>
      </c>
      <c r="AO68" s="201">
        <v>385.21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18.77</v>
      </c>
      <c r="E69" s="201">
        <v>0</v>
      </c>
      <c r="F69" s="201">
        <v>0</v>
      </c>
      <c r="G69" s="201">
        <v>30.52</v>
      </c>
      <c r="H69" s="201">
        <v>0</v>
      </c>
      <c r="I69" s="201">
        <v>0</v>
      </c>
      <c r="J69" s="201">
        <v>39.47</v>
      </c>
      <c r="K69" s="201">
        <v>237.52</v>
      </c>
      <c r="L69" s="201">
        <v>3.64</v>
      </c>
      <c r="M69" s="201">
        <v>2.2000000000000002</v>
      </c>
      <c r="N69" s="201">
        <v>1.79</v>
      </c>
      <c r="O69" s="201">
        <v>2.5299999999999998</v>
      </c>
      <c r="P69" s="201">
        <v>0.95</v>
      </c>
      <c r="Q69" s="201">
        <v>2.23</v>
      </c>
      <c r="R69" s="201">
        <v>8.9700000000000006</v>
      </c>
      <c r="S69" s="201">
        <v>4.83</v>
      </c>
      <c r="T69" s="201">
        <v>0</v>
      </c>
      <c r="U69" s="201">
        <v>2.14</v>
      </c>
      <c r="V69" s="201">
        <v>4.2699999999999996</v>
      </c>
      <c r="W69" s="201">
        <v>0.71</v>
      </c>
      <c r="X69" s="201">
        <v>1.91</v>
      </c>
      <c r="Y69" s="201">
        <v>0</v>
      </c>
      <c r="Z69" s="201">
        <v>35.340000000000003</v>
      </c>
      <c r="AA69" s="201">
        <v>25.14</v>
      </c>
      <c r="AB69" s="201">
        <v>0</v>
      </c>
      <c r="AC69" s="201">
        <v>16.61</v>
      </c>
      <c r="AD69" s="201">
        <v>20.77</v>
      </c>
      <c r="AE69" s="201">
        <v>0</v>
      </c>
      <c r="AF69" s="201">
        <v>0</v>
      </c>
      <c r="AG69" s="201">
        <v>76.38</v>
      </c>
      <c r="AH69" s="201">
        <v>0</v>
      </c>
      <c r="AI69" s="201">
        <v>8.49</v>
      </c>
      <c r="AJ69" s="201">
        <v>0</v>
      </c>
      <c r="AK69" s="201">
        <v>15.59</v>
      </c>
      <c r="AL69" s="201">
        <v>0</v>
      </c>
      <c r="AM69" s="201">
        <v>0</v>
      </c>
      <c r="AN69" s="201">
        <v>0</v>
      </c>
      <c r="AO69" s="201">
        <v>385.21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18.77</v>
      </c>
      <c r="E70" s="201">
        <v>0</v>
      </c>
      <c r="F70" s="201">
        <v>0</v>
      </c>
      <c r="G70" s="201">
        <v>30.52</v>
      </c>
      <c r="H70" s="201">
        <v>0</v>
      </c>
      <c r="I70" s="201">
        <v>0</v>
      </c>
      <c r="J70" s="201">
        <v>39.47</v>
      </c>
      <c r="K70" s="201">
        <v>237.52</v>
      </c>
      <c r="L70" s="201">
        <v>3.64</v>
      </c>
      <c r="M70" s="201">
        <v>2.2000000000000002</v>
      </c>
      <c r="N70" s="201">
        <v>1.79</v>
      </c>
      <c r="O70" s="201">
        <v>2.5299999999999998</v>
      </c>
      <c r="P70" s="201">
        <v>0.95</v>
      </c>
      <c r="Q70" s="201">
        <v>2.23</v>
      </c>
      <c r="R70" s="201">
        <v>8.9700000000000006</v>
      </c>
      <c r="S70" s="201">
        <v>4.83</v>
      </c>
      <c r="T70" s="201">
        <v>0</v>
      </c>
      <c r="U70" s="201">
        <v>2.14</v>
      </c>
      <c r="V70" s="201">
        <v>0.31</v>
      </c>
      <c r="W70" s="201">
        <v>0.71</v>
      </c>
      <c r="X70" s="201">
        <v>1.91</v>
      </c>
      <c r="Y70" s="201">
        <v>0</v>
      </c>
      <c r="Z70" s="201">
        <v>4.22</v>
      </c>
      <c r="AA70" s="201">
        <v>25.14</v>
      </c>
      <c r="AB70" s="201">
        <v>0</v>
      </c>
      <c r="AC70" s="201">
        <v>16.61</v>
      </c>
      <c r="AD70" s="201">
        <v>20.77</v>
      </c>
      <c r="AE70" s="201">
        <v>0</v>
      </c>
      <c r="AF70" s="201">
        <v>0</v>
      </c>
      <c r="AG70" s="201">
        <v>76.38</v>
      </c>
      <c r="AH70" s="201">
        <v>0</v>
      </c>
      <c r="AI70" s="201">
        <v>8.49</v>
      </c>
      <c r="AJ70" s="201">
        <v>0</v>
      </c>
      <c r="AK70" s="201">
        <v>15.59</v>
      </c>
      <c r="AL70" s="201">
        <v>0</v>
      </c>
      <c r="AM70" s="201">
        <v>0</v>
      </c>
      <c r="AN70" s="201">
        <v>0</v>
      </c>
      <c r="AO70" s="201">
        <v>385.21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18.77</v>
      </c>
      <c r="E71" s="201">
        <v>0</v>
      </c>
      <c r="F71" s="201">
        <v>0</v>
      </c>
      <c r="G71" s="201">
        <v>30.52</v>
      </c>
      <c r="H71" s="201">
        <v>0</v>
      </c>
      <c r="I71" s="201">
        <v>0</v>
      </c>
      <c r="J71" s="201">
        <v>39.47</v>
      </c>
      <c r="K71" s="201">
        <v>237.52</v>
      </c>
      <c r="L71" s="201">
        <v>0.33</v>
      </c>
      <c r="M71" s="201">
        <v>2.2000000000000002</v>
      </c>
      <c r="N71" s="201">
        <v>1.79</v>
      </c>
      <c r="O71" s="201">
        <v>2.5299999999999998</v>
      </c>
      <c r="P71" s="201">
        <v>0.95</v>
      </c>
      <c r="Q71" s="201">
        <v>0.16</v>
      </c>
      <c r="R71" s="201">
        <v>0.65</v>
      </c>
      <c r="S71" s="201">
        <v>0.4</v>
      </c>
      <c r="T71" s="201">
        <v>0</v>
      </c>
      <c r="U71" s="201">
        <v>2.14</v>
      </c>
      <c r="V71" s="201">
        <v>0.54</v>
      </c>
      <c r="W71" s="201">
        <v>0.7</v>
      </c>
      <c r="X71" s="201">
        <v>1.91</v>
      </c>
      <c r="Y71" s="201">
        <v>0</v>
      </c>
      <c r="Z71" s="201">
        <v>4.22</v>
      </c>
      <c r="AA71" s="201">
        <v>1.37</v>
      </c>
      <c r="AB71" s="201">
        <v>0</v>
      </c>
      <c r="AC71" s="201">
        <v>16.61</v>
      </c>
      <c r="AD71" s="201">
        <v>20.77</v>
      </c>
      <c r="AE71" s="201">
        <v>0</v>
      </c>
      <c r="AF71" s="201">
        <v>0</v>
      </c>
      <c r="AG71" s="201">
        <v>76.38</v>
      </c>
      <c r="AH71" s="201">
        <v>0</v>
      </c>
      <c r="AI71" s="201">
        <v>8.49</v>
      </c>
      <c r="AJ71" s="201">
        <v>0</v>
      </c>
      <c r="AK71" s="201">
        <v>15.59</v>
      </c>
      <c r="AL71" s="201">
        <v>0</v>
      </c>
      <c r="AM71" s="201">
        <v>0</v>
      </c>
      <c r="AN71" s="201">
        <v>0</v>
      </c>
      <c r="AO71" s="201">
        <v>385.21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18.77</v>
      </c>
      <c r="E72" s="201">
        <v>0</v>
      </c>
      <c r="F72" s="201">
        <v>0</v>
      </c>
      <c r="G72" s="201">
        <v>30.52</v>
      </c>
      <c r="H72" s="201">
        <v>0</v>
      </c>
      <c r="I72" s="201">
        <v>0</v>
      </c>
      <c r="J72" s="201">
        <v>39.47</v>
      </c>
      <c r="K72" s="201">
        <v>237.52</v>
      </c>
      <c r="L72" s="201">
        <v>0.33</v>
      </c>
      <c r="M72" s="201">
        <v>2.2000000000000002</v>
      </c>
      <c r="N72" s="201">
        <v>1.79</v>
      </c>
      <c r="O72" s="201">
        <v>2.5299999999999998</v>
      </c>
      <c r="P72" s="201">
        <v>0.95</v>
      </c>
      <c r="Q72" s="201">
        <v>0.16</v>
      </c>
      <c r="R72" s="201">
        <v>0.65</v>
      </c>
      <c r="S72" s="201">
        <v>0.4</v>
      </c>
      <c r="T72" s="201">
        <v>0</v>
      </c>
      <c r="U72" s="201">
        <v>2.14</v>
      </c>
      <c r="V72" s="201">
        <v>0.31</v>
      </c>
      <c r="W72" s="201">
        <v>0.7</v>
      </c>
      <c r="X72" s="201">
        <v>1.91</v>
      </c>
      <c r="Y72" s="201">
        <v>0</v>
      </c>
      <c r="Z72" s="201">
        <v>4.22</v>
      </c>
      <c r="AA72" s="201">
        <v>1.37</v>
      </c>
      <c r="AB72" s="201">
        <v>0</v>
      </c>
      <c r="AC72" s="201">
        <v>16.61</v>
      </c>
      <c r="AD72" s="201">
        <v>20.77</v>
      </c>
      <c r="AE72" s="201">
        <v>0</v>
      </c>
      <c r="AF72" s="201">
        <v>0</v>
      </c>
      <c r="AG72" s="201">
        <v>76.38</v>
      </c>
      <c r="AH72" s="201">
        <v>0</v>
      </c>
      <c r="AI72" s="201">
        <v>8.49</v>
      </c>
      <c r="AJ72" s="201">
        <v>0</v>
      </c>
      <c r="AK72" s="201">
        <v>15.59</v>
      </c>
      <c r="AL72" s="201">
        <v>0</v>
      </c>
      <c r="AM72" s="201">
        <v>0</v>
      </c>
      <c r="AN72" s="201">
        <v>0</v>
      </c>
      <c r="AO72" s="201">
        <v>385.21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18.96</v>
      </c>
      <c r="E73" s="201">
        <v>0</v>
      </c>
      <c r="F73" s="201">
        <v>0</v>
      </c>
      <c r="G73" s="201">
        <v>30.52</v>
      </c>
      <c r="H73" s="201">
        <v>0</v>
      </c>
      <c r="I73" s="201">
        <v>0</v>
      </c>
      <c r="J73" s="201">
        <v>39.47</v>
      </c>
      <c r="K73" s="201">
        <v>237.52</v>
      </c>
      <c r="L73" s="201">
        <v>0.33</v>
      </c>
      <c r="M73" s="201">
        <v>2.2000000000000002</v>
      </c>
      <c r="N73" s="201">
        <v>1.79</v>
      </c>
      <c r="O73" s="201">
        <v>2.5299999999999998</v>
      </c>
      <c r="P73" s="201">
        <v>0.95</v>
      </c>
      <c r="Q73" s="201">
        <v>0.16</v>
      </c>
      <c r="R73" s="201">
        <v>0.65</v>
      </c>
      <c r="S73" s="201">
        <v>0.4</v>
      </c>
      <c r="T73" s="201">
        <v>0</v>
      </c>
      <c r="U73" s="201">
        <v>2.14</v>
      </c>
      <c r="V73" s="201">
        <v>0.31</v>
      </c>
      <c r="W73" s="201">
        <v>0.7</v>
      </c>
      <c r="X73" s="201">
        <v>1.91</v>
      </c>
      <c r="Y73" s="201">
        <v>0</v>
      </c>
      <c r="Z73" s="201">
        <v>4.21</v>
      </c>
      <c r="AA73" s="201">
        <v>1.37</v>
      </c>
      <c r="AB73" s="201">
        <v>0</v>
      </c>
      <c r="AC73" s="201">
        <v>16.61</v>
      </c>
      <c r="AD73" s="201">
        <v>20.77</v>
      </c>
      <c r="AE73" s="201">
        <v>0</v>
      </c>
      <c r="AF73" s="201">
        <v>0</v>
      </c>
      <c r="AG73" s="201">
        <v>76.38</v>
      </c>
      <c r="AH73" s="201">
        <v>0</v>
      </c>
      <c r="AI73" s="201">
        <v>8.49</v>
      </c>
      <c r="AJ73" s="201">
        <v>0</v>
      </c>
      <c r="AK73" s="201">
        <v>15.59</v>
      </c>
      <c r="AL73" s="201">
        <v>0</v>
      </c>
      <c r="AM73" s="201">
        <v>0</v>
      </c>
      <c r="AN73" s="201">
        <v>0</v>
      </c>
      <c r="AO73" s="201">
        <v>385.21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18.96</v>
      </c>
      <c r="E74" s="201">
        <v>0</v>
      </c>
      <c r="F74" s="201">
        <v>0</v>
      </c>
      <c r="G74" s="201">
        <v>30.52</v>
      </c>
      <c r="H74" s="201">
        <v>0</v>
      </c>
      <c r="I74" s="201">
        <v>0</v>
      </c>
      <c r="J74" s="201">
        <v>39.47</v>
      </c>
      <c r="K74" s="201">
        <v>237.52</v>
      </c>
      <c r="L74" s="201">
        <v>0.33</v>
      </c>
      <c r="M74" s="201">
        <v>2.2000000000000002</v>
      </c>
      <c r="N74" s="201">
        <v>1.79</v>
      </c>
      <c r="O74" s="201">
        <v>2.5299999999999998</v>
      </c>
      <c r="P74" s="201">
        <v>0.95</v>
      </c>
      <c r="Q74" s="201">
        <v>0.16</v>
      </c>
      <c r="R74" s="201">
        <v>0.65</v>
      </c>
      <c r="S74" s="201">
        <v>0.4</v>
      </c>
      <c r="T74" s="201">
        <v>0</v>
      </c>
      <c r="U74" s="201">
        <v>2.14</v>
      </c>
      <c r="V74" s="201">
        <v>0.31</v>
      </c>
      <c r="W74" s="201">
        <v>0.7</v>
      </c>
      <c r="X74" s="201">
        <v>1.91</v>
      </c>
      <c r="Y74" s="201">
        <v>0</v>
      </c>
      <c r="Z74" s="201">
        <v>4.21</v>
      </c>
      <c r="AA74" s="201">
        <v>1.37</v>
      </c>
      <c r="AB74" s="201">
        <v>0</v>
      </c>
      <c r="AC74" s="201">
        <v>16.61</v>
      </c>
      <c r="AD74" s="201">
        <v>20.77</v>
      </c>
      <c r="AE74" s="201">
        <v>0</v>
      </c>
      <c r="AF74" s="201">
        <v>0</v>
      </c>
      <c r="AG74" s="201">
        <v>76.38</v>
      </c>
      <c r="AH74" s="201">
        <v>0</v>
      </c>
      <c r="AI74" s="201">
        <v>8.49</v>
      </c>
      <c r="AJ74" s="201">
        <v>0</v>
      </c>
      <c r="AK74" s="201">
        <v>15.59</v>
      </c>
      <c r="AL74" s="201">
        <v>0</v>
      </c>
      <c r="AM74" s="201">
        <v>0</v>
      </c>
      <c r="AN74" s="201">
        <v>0</v>
      </c>
      <c r="AO74" s="201">
        <v>385.21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18.96</v>
      </c>
      <c r="E75" s="201">
        <v>0</v>
      </c>
      <c r="F75" s="201">
        <v>0</v>
      </c>
      <c r="G75" s="201">
        <v>30.52</v>
      </c>
      <c r="H75" s="201">
        <v>0</v>
      </c>
      <c r="I75" s="201">
        <v>0</v>
      </c>
      <c r="J75" s="201">
        <v>39.47</v>
      </c>
      <c r="K75" s="201">
        <v>237.52</v>
      </c>
      <c r="L75" s="201">
        <v>0.33</v>
      </c>
      <c r="M75" s="201">
        <v>2.2000000000000002</v>
      </c>
      <c r="N75" s="201">
        <v>1.79</v>
      </c>
      <c r="O75" s="201">
        <v>2.5299999999999998</v>
      </c>
      <c r="P75" s="201">
        <v>0.95</v>
      </c>
      <c r="Q75" s="201">
        <v>0.16</v>
      </c>
      <c r="R75" s="201">
        <v>0.65</v>
      </c>
      <c r="S75" s="201">
        <v>0.4</v>
      </c>
      <c r="T75" s="201">
        <v>0</v>
      </c>
      <c r="U75" s="201">
        <v>2.14</v>
      </c>
      <c r="V75" s="201">
        <v>0.31</v>
      </c>
      <c r="W75" s="201">
        <v>0.7</v>
      </c>
      <c r="X75" s="201">
        <v>1.91</v>
      </c>
      <c r="Y75" s="201">
        <v>0</v>
      </c>
      <c r="Z75" s="201">
        <v>4.21</v>
      </c>
      <c r="AA75" s="201">
        <v>1.19</v>
      </c>
      <c r="AB75" s="201">
        <v>0</v>
      </c>
      <c r="AC75" s="201">
        <v>16.61</v>
      </c>
      <c r="AD75" s="201">
        <v>20.77</v>
      </c>
      <c r="AE75" s="201">
        <v>0</v>
      </c>
      <c r="AF75" s="201">
        <v>0</v>
      </c>
      <c r="AG75" s="201">
        <v>76.38</v>
      </c>
      <c r="AH75" s="201">
        <v>0</v>
      </c>
      <c r="AI75" s="201">
        <v>8.49</v>
      </c>
      <c r="AJ75" s="201">
        <v>0</v>
      </c>
      <c r="AK75" s="201">
        <v>15.59</v>
      </c>
      <c r="AL75" s="201">
        <v>0</v>
      </c>
      <c r="AM75" s="201">
        <v>0</v>
      </c>
      <c r="AN75" s="201">
        <v>0</v>
      </c>
      <c r="AO75" s="201">
        <v>385.21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18.96</v>
      </c>
      <c r="E76" s="201">
        <v>0</v>
      </c>
      <c r="F76" s="201">
        <v>0</v>
      </c>
      <c r="G76" s="201">
        <v>30.52</v>
      </c>
      <c r="H76" s="201">
        <v>0</v>
      </c>
      <c r="I76" s="201">
        <v>0</v>
      </c>
      <c r="J76" s="201">
        <v>39.47</v>
      </c>
      <c r="K76" s="201">
        <v>237.52</v>
      </c>
      <c r="L76" s="201">
        <v>0.33</v>
      </c>
      <c r="M76" s="201">
        <v>2.2000000000000002</v>
      </c>
      <c r="N76" s="201">
        <v>1.79</v>
      </c>
      <c r="O76" s="201">
        <v>2.5299999999999998</v>
      </c>
      <c r="P76" s="201">
        <v>0.95</v>
      </c>
      <c r="Q76" s="201">
        <v>0.16</v>
      </c>
      <c r="R76" s="201">
        <v>0.65</v>
      </c>
      <c r="S76" s="201">
        <v>0.4</v>
      </c>
      <c r="T76" s="201">
        <v>0</v>
      </c>
      <c r="U76" s="201">
        <v>2.14</v>
      </c>
      <c r="V76" s="201">
        <v>0.31</v>
      </c>
      <c r="W76" s="201">
        <v>0.7</v>
      </c>
      <c r="X76" s="201">
        <v>1.91</v>
      </c>
      <c r="Y76" s="201">
        <v>0</v>
      </c>
      <c r="Z76" s="201">
        <v>4.21</v>
      </c>
      <c r="AA76" s="201">
        <v>1.19</v>
      </c>
      <c r="AB76" s="201">
        <v>0</v>
      </c>
      <c r="AC76" s="201">
        <v>16.61</v>
      </c>
      <c r="AD76" s="201">
        <v>20.77</v>
      </c>
      <c r="AE76" s="201">
        <v>0</v>
      </c>
      <c r="AF76" s="201">
        <v>0</v>
      </c>
      <c r="AG76" s="201">
        <v>76.38</v>
      </c>
      <c r="AH76" s="201">
        <v>0</v>
      </c>
      <c r="AI76" s="201">
        <v>8.49</v>
      </c>
      <c r="AJ76" s="201">
        <v>0</v>
      </c>
      <c r="AK76" s="201">
        <v>15.59</v>
      </c>
      <c r="AL76" s="201">
        <v>0</v>
      </c>
      <c r="AM76" s="201">
        <v>0</v>
      </c>
      <c r="AN76" s="201">
        <v>0</v>
      </c>
      <c r="AO76" s="201">
        <v>385.21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18.96</v>
      </c>
      <c r="E77" s="201">
        <v>0</v>
      </c>
      <c r="F77" s="201">
        <v>0</v>
      </c>
      <c r="G77" s="201">
        <v>30.52</v>
      </c>
      <c r="H77" s="201">
        <v>0</v>
      </c>
      <c r="I77" s="201">
        <v>0</v>
      </c>
      <c r="J77" s="201">
        <v>39.47</v>
      </c>
      <c r="K77" s="201">
        <v>237.52</v>
      </c>
      <c r="L77" s="201">
        <v>0.33</v>
      </c>
      <c r="M77" s="201">
        <v>2.2000000000000002</v>
      </c>
      <c r="N77" s="201">
        <v>1.79</v>
      </c>
      <c r="O77" s="201">
        <v>2.5299999999999998</v>
      </c>
      <c r="P77" s="201">
        <v>0.95</v>
      </c>
      <c r="Q77" s="201">
        <v>0.16</v>
      </c>
      <c r="R77" s="201">
        <v>0.65</v>
      </c>
      <c r="S77" s="201">
        <v>0.4</v>
      </c>
      <c r="T77" s="201">
        <v>0</v>
      </c>
      <c r="U77" s="201">
        <v>2.14</v>
      </c>
      <c r="V77" s="201">
        <v>0.31</v>
      </c>
      <c r="W77" s="201">
        <v>0.7</v>
      </c>
      <c r="X77" s="201">
        <v>1.91</v>
      </c>
      <c r="Y77" s="201">
        <v>0</v>
      </c>
      <c r="Z77" s="201">
        <v>4.21</v>
      </c>
      <c r="AA77" s="201">
        <v>1.37</v>
      </c>
      <c r="AB77" s="201">
        <v>0</v>
      </c>
      <c r="AC77" s="201">
        <v>16.61</v>
      </c>
      <c r="AD77" s="201">
        <v>20.77</v>
      </c>
      <c r="AE77" s="201">
        <v>0</v>
      </c>
      <c r="AF77" s="201">
        <v>0</v>
      </c>
      <c r="AG77" s="201">
        <v>76.38</v>
      </c>
      <c r="AH77" s="201">
        <v>0</v>
      </c>
      <c r="AI77" s="201">
        <v>8.49</v>
      </c>
      <c r="AJ77" s="201">
        <v>0</v>
      </c>
      <c r="AK77" s="201">
        <v>15.59</v>
      </c>
      <c r="AL77" s="201">
        <v>0</v>
      </c>
      <c r="AM77" s="201">
        <v>0</v>
      </c>
      <c r="AN77" s="201">
        <v>0</v>
      </c>
      <c r="AO77" s="201">
        <v>385.21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18.96</v>
      </c>
      <c r="E78" s="201">
        <v>0</v>
      </c>
      <c r="F78" s="201">
        <v>0</v>
      </c>
      <c r="G78" s="201">
        <v>30.52</v>
      </c>
      <c r="H78" s="201">
        <v>0</v>
      </c>
      <c r="I78" s="201">
        <v>0</v>
      </c>
      <c r="J78" s="201">
        <v>39.47</v>
      </c>
      <c r="K78" s="201">
        <v>237.52</v>
      </c>
      <c r="L78" s="201">
        <v>0.33</v>
      </c>
      <c r="M78" s="201">
        <v>2.2000000000000002</v>
      </c>
      <c r="N78" s="201">
        <v>1.79</v>
      </c>
      <c r="O78" s="201">
        <v>2.5299999999999998</v>
      </c>
      <c r="P78" s="201">
        <v>0.95</v>
      </c>
      <c r="Q78" s="201">
        <v>0.16</v>
      </c>
      <c r="R78" s="201">
        <v>0.65</v>
      </c>
      <c r="S78" s="201">
        <v>0.4</v>
      </c>
      <c r="T78" s="201">
        <v>0</v>
      </c>
      <c r="U78" s="201">
        <v>2.14</v>
      </c>
      <c r="V78" s="201">
        <v>0.31</v>
      </c>
      <c r="W78" s="201">
        <v>0.7</v>
      </c>
      <c r="X78" s="201">
        <v>1.91</v>
      </c>
      <c r="Y78" s="201">
        <v>0</v>
      </c>
      <c r="Z78" s="201">
        <v>4.22</v>
      </c>
      <c r="AA78" s="201">
        <v>1.37</v>
      </c>
      <c r="AB78" s="201">
        <v>0</v>
      </c>
      <c r="AC78" s="201">
        <v>16.61</v>
      </c>
      <c r="AD78" s="201">
        <v>20.77</v>
      </c>
      <c r="AE78" s="201">
        <v>0</v>
      </c>
      <c r="AF78" s="201">
        <v>0</v>
      </c>
      <c r="AG78" s="201">
        <v>76.38</v>
      </c>
      <c r="AH78" s="201">
        <v>0</v>
      </c>
      <c r="AI78" s="201">
        <v>8.49</v>
      </c>
      <c r="AJ78" s="201">
        <v>0</v>
      </c>
      <c r="AK78" s="201">
        <v>15.59</v>
      </c>
      <c r="AL78" s="201">
        <v>0</v>
      </c>
      <c r="AM78" s="201">
        <v>0</v>
      </c>
      <c r="AN78" s="201">
        <v>0</v>
      </c>
      <c r="AO78" s="201">
        <v>385.21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18.96</v>
      </c>
      <c r="E79" s="201">
        <v>0</v>
      </c>
      <c r="F79" s="201">
        <v>0</v>
      </c>
      <c r="G79" s="201">
        <v>30.52</v>
      </c>
      <c r="H79" s="201">
        <v>0</v>
      </c>
      <c r="I79" s="201">
        <v>0</v>
      </c>
      <c r="J79" s="201">
        <v>39.47</v>
      </c>
      <c r="K79" s="201">
        <v>237.52</v>
      </c>
      <c r="L79" s="201">
        <v>0.33</v>
      </c>
      <c r="M79" s="201">
        <v>2.2000000000000002</v>
      </c>
      <c r="N79" s="201">
        <v>1.79</v>
      </c>
      <c r="O79" s="201">
        <v>2.5299999999999998</v>
      </c>
      <c r="P79" s="201">
        <v>0.95</v>
      </c>
      <c r="Q79" s="201">
        <v>0.16</v>
      </c>
      <c r="R79" s="201">
        <v>0.65</v>
      </c>
      <c r="S79" s="201">
        <v>0.4</v>
      </c>
      <c r="T79" s="201">
        <v>0</v>
      </c>
      <c r="U79" s="201">
        <v>2.14</v>
      </c>
      <c r="V79" s="201">
        <v>0.31</v>
      </c>
      <c r="W79" s="201">
        <v>0.7</v>
      </c>
      <c r="X79" s="201">
        <v>1.91</v>
      </c>
      <c r="Y79" s="201">
        <v>0</v>
      </c>
      <c r="Z79" s="201">
        <v>4.22</v>
      </c>
      <c r="AA79" s="201">
        <v>1.37</v>
      </c>
      <c r="AB79" s="201">
        <v>0</v>
      </c>
      <c r="AC79" s="201">
        <v>16.61</v>
      </c>
      <c r="AD79" s="201">
        <v>20.77</v>
      </c>
      <c r="AE79" s="201">
        <v>0</v>
      </c>
      <c r="AF79" s="201">
        <v>0</v>
      </c>
      <c r="AG79" s="201">
        <v>76.38</v>
      </c>
      <c r="AH79" s="201">
        <v>0</v>
      </c>
      <c r="AI79" s="201">
        <v>8.49</v>
      </c>
      <c r="AJ79" s="201">
        <v>0</v>
      </c>
      <c r="AK79" s="201">
        <v>15.59</v>
      </c>
      <c r="AL79" s="201">
        <v>0</v>
      </c>
      <c r="AM79" s="201">
        <v>0</v>
      </c>
      <c r="AN79" s="201">
        <v>0</v>
      </c>
      <c r="AO79" s="201">
        <v>385.21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18.96</v>
      </c>
      <c r="E80" s="201">
        <v>0</v>
      </c>
      <c r="F80" s="201">
        <v>0</v>
      </c>
      <c r="G80" s="201">
        <v>30.52</v>
      </c>
      <c r="H80" s="201">
        <v>0</v>
      </c>
      <c r="I80" s="201">
        <v>0</v>
      </c>
      <c r="J80" s="201">
        <v>39.47</v>
      </c>
      <c r="K80" s="201">
        <v>237.52</v>
      </c>
      <c r="L80" s="201">
        <v>0.33</v>
      </c>
      <c r="M80" s="201">
        <v>2.2000000000000002</v>
      </c>
      <c r="N80" s="201">
        <v>1.79</v>
      </c>
      <c r="O80" s="201">
        <v>2.5299999999999998</v>
      </c>
      <c r="P80" s="201">
        <v>0.95</v>
      </c>
      <c r="Q80" s="201">
        <v>0.16</v>
      </c>
      <c r="R80" s="201">
        <v>0.64</v>
      </c>
      <c r="S80" s="201">
        <v>0.4</v>
      </c>
      <c r="T80" s="201">
        <v>0</v>
      </c>
      <c r="U80" s="201">
        <v>2.14</v>
      </c>
      <c r="V80" s="201">
        <v>0.32</v>
      </c>
      <c r="W80" s="201">
        <v>0.7</v>
      </c>
      <c r="X80" s="201">
        <v>1.91</v>
      </c>
      <c r="Y80" s="201">
        <v>0</v>
      </c>
      <c r="Z80" s="201">
        <v>4.22</v>
      </c>
      <c r="AA80" s="201">
        <v>1.37</v>
      </c>
      <c r="AB80" s="201">
        <v>0</v>
      </c>
      <c r="AC80" s="201">
        <v>16.61</v>
      </c>
      <c r="AD80" s="201">
        <v>20.77</v>
      </c>
      <c r="AE80" s="201">
        <v>0</v>
      </c>
      <c r="AF80" s="201">
        <v>0</v>
      </c>
      <c r="AG80" s="201">
        <v>76.38</v>
      </c>
      <c r="AH80" s="201">
        <v>0</v>
      </c>
      <c r="AI80" s="201">
        <v>8.49</v>
      </c>
      <c r="AJ80" s="201">
        <v>0</v>
      </c>
      <c r="AK80" s="201">
        <v>15.59</v>
      </c>
      <c r="AL80" s="201">
        <v>0</v>
      </c>
      <c r="AM80" s="201">
        <v>0</v>
      </c>
      <c r="AN80" s="201">
        <v>0</v>
      </c>
      <c r="AO80" s="201">
        <v>385.21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18.77</v>
      </c>
      <c r="E81" s="201">
        <v>0</v>
      </c>
      <c r="F81" s="201">
        <v>0</v>
      </c>
      <c r="G81" s="201">
        <v>30.52</v>
      </c>
      <c r="H81" s="201">
        <v>0</v>
      </c>
      <c r="I81" s="201">
        <v>0</v>
      </c>
      <c r="J81" s="201">
        <v>39.47</v>
      </c>
      <c r="K81" s="201">
        <v>237.52</v>
      </c>
      <c r="L81" s="201">
        <v>0.33</v>
      </c>
      <c r="M81" s="201">
        <v>2.2000000000000002</v>
      </c>
      <c r="N81" s="201">
        <v>1.79</v>
      </c>
      <c r="O81" s="201">
        <v>2.5299999999999998</v>
      </c>
      <c r="P81" s="201">
        <v>0.95</v>
      </c>
      <c r="Q81" s="201">
        <v>0.16</v>
      </c>
      <c r="R81" s="201">
        <v>0.65</v>
      </c>
      <c r="S81" s="201">
        <v>0.4</v>
      </c>
      <c r="T81" s="201">
        <v>0</v>
      </c>
      <c r="U81" s="201">
        <v>2.14</v>
      </c>
      <c r="V81" s="201">
        <v>0.31</v>
      </c>
      <c r="W81" s="201">
        <v>0.7</v>
      </c>
      <c r="X81" s="201">
        <v>1.91</v>
      </c>
      <c r="Y81" s="201">
        <v>0</v>
      </c>
      <c r="Z81" s="201">
        <v>2.85</v>
      </c>
      <c r="AA81" s="201">
        <v>1.37</v>
      </c>
      <c r="AB81" s="201">
        <v>0</v>
      </c>
      <c r="AC81" s="201">
        <v>16.61</v>
      </c>
      <c r="AD81" s="201">
        <v>20.77</v>
      </c>
      <c r="AE81" s="201">
        <v>0</v>
      </c>
      <c r="AF81" s="201">
        <v>0</v>
      </c>
      <c r="AG81" s="201">
        <v>76.38</v>
      </c>
      <c r="AH81" s="201">
        <v>0</v>
      </c>
      <c r="AI81" s="201">
        <v>8.49</v>
      </c>
      <c r="AJ81" s="201">
        <v>0</v>
      </c>
      <c r="AK81" s="201">
        <v>15.59</v>
      </c>
      <c r="AL81" s="201">
        <v>0</v>
      </c>
      <c r="AM81" s="201">
        <v>0</v>
      </c>
      <c r="AN81" s="201">
        <v>0</v>
      </c>
      <c r="AO81" s="201">
        <v>385.21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18.77</v>
      </c>
      <c r="E82" s="201">
        <v>0</v>
      </c>
      <c r="F82" s="201">
        <v>0</v>
      </c>
      <c r="G82" s="201">
        <v>30.52</v>
      </c>
      <c r="H82" s="201">
        <v>0</v>
      </c>
      <c r="I82" s="201">
        <v>0</v>
      </c>
      <c r="J82" s="201">
        <v>39.47</v>
      </c>
      <c r="K82" s="201">
        <v>237.52</v>
      </c>
      <c r="L82" s="201">
        <v>0.33</v>
      </c>
      <c r="M82" s="201">
        <v>2.2000000000000002</v>
      </c>
      <c r="N82" s="201">
        <v>1.79</v>
      </c>
      <c r="O82" s="201">
        <v>2.5299999999999998</v>
      </c>
      <c r="P82" s="201">
        <v>0.95</v>
      </c>
      <c r="Q82" s="201">
        <v>0.16</v>
      </c>
      <c r="R82" s="201">
        <v>0.65</v>
      </c>
      <c r="S82" s="201">
        <v>0.4</v>
      </c>
      <c r="T82" s="201">
        <v>0</v>
      </c>
      <c r="U82" s="201">
        <v>2.14</v>
      </c>
      <c r="V82" s="201">
        <v>0.31</v>
      </c>
      <c r="W82" s="201">
        <v>0.7</v>
      </c>
      <c r="X82" s="201">
        <v>1.91</v>
      </c>
      <c r="Y82" s="201">
        <v>0</v>
      </c>
      <c r="Z82" s="201">
        <v>2.85</v>
      </c>
      <c r="AA82" s="201">
        <v>1.37</v>
      </c>
      <c r="AB82" s="201">
        <v>0</v>
      </c>
      <c r="AC82" s="201">
        <v>16.61</v>
      </c>
      <c r="AD82" s="201">
        <v>20.77</v>
      </c>
      <c r="AE82" s="201">
        <v>0</v>
      </c>
      <c r="AF82" s="201">
        <v>0</v>
      </c>
      <c r="AG82" s="201">
        <v>76.38</v>
      </c>
      <c r="AH82" s="201">
        <v>0</v>
      </c>
      <c r="AI82" s="201">
        <v>8.49</v>
      </c>
      <c r="AJ82" s="201">
        <v>0</v>
      </c>
      <c r="AK82" s="201">
        <v>15.59</v>
      </c>
      <c r="AL82" s="201">
        <v>0</v>
      </c>
      <c r="AM82" s="201">
        <v>0</v>
      </c>
      <c r="AN82" s="201">
        <v>0</v>
      </c>
      <c r="AO82" s="201">
        <v>385.21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18.77</v>
      </c>
      <c r="E83" s="201">
        <v>0</v>
      </c>
      <c r="F83" s="201">
        <v>0</v>
      </c>
      <c r="G83" s="201">
        <v>30.52</v>
      </c>
      <c r="H83" s="201">
        <v>0</v>
      </c>
      <c r="I83" s="201">
        <v>0</v>
      </c>
      <c r="J83" s="201">
        <v>39.47</v>
      </c>
      <c r="K83" s="201">
        <v>237.52</v>
      </c>
      <c r="L83" s="201">
        <v>0.33</v>
      </c>
      <c r="M83" s="201">
        <v>2.2000000000000002</v>
      </c>
      <c r="N83" s="201">
        <v>1.79</v>
      </c>
      <c r="O83" s="201">
        <v>2.5299999999999998</v>
      </c>
      <c r="P83" s="201">
        <v>0.95</v>
      </c>
      <c r="Q83" s="201">
        <v>0.16</v>
      </c>
      <c r="R83" s="201">
        <v>0.65</v>
      </c>
      <c r="S83" s="201">
        <v>0.4</v>
      </c>
      <c r="T83" s="201">
        <v>0</v>
      </c>
      <c r="U83" s="201">
        <v>2.14</v>
      </c>
      <c r="V83" s="201">
        <v>0.31</v>
      </c>
      <c r="W83" s="201">
        <v>0.7</v>
      </c>
      <c r="X83" s="201">
        <v>5.09</v>
      </c>
      <c r="Y83" s="201">
        <v>0</v>
      </c>
      <c r="Z83" s="201">
        <v>4.22</v>
      </c>
      <c r="AA83" s="201">
        <v>1.37</v>
      </c>
      <c r="AB83" s="201">
        <v>0</v>
      </c>
      <c r="AC83" s="201">
        <v>16.61</v>
      </c>
      <c r="AD83" s="201">
        <v>20.77</v>
      </c>
      <c r="AE83" s="201">
        <v>0</v>
      </c>
      <c r="AF83" s="201">
        <v>0</v>
      </c>
      <c r="AG83" s="201">
        <v>76.38</v>
      </c>
      <c r="AH83" s="201">
        <v>0</v>
      </c>
      <c r="AI83" s="201">
        <v>8.49</v>
      </c>
      <c r="AJ83" s="201">
        <v>0</v>
      </c>
      <c r="AK83" s="201">
        <v>15.59</v>
      </c>
      <c r="AL83" s="201">
        <v>0</v>
      </c>
      <c r="AM83" s="201">
        <v>0</v>
      </c>
      <c r="AN83" s="201">
        <v>0</v>
      </c>
      <c r="AO83" s="201">
        <v>392.99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18.77</v>
      </c>
      <c r="E84" s="201">
        <v>0</v>
      </c>
      <c r="F84" s="201">
        <v>0</v>
      </c>
      <c r="G84" s="201">
        <v>30.52</v>
      </c>
      <c r="H84" s="201">
        <v>0</v>
      </c>
      <c r="I84" s="201">
        <v>0</v>
      </c>
      <c r="J84" s="201">
        <v>39.47</v>
      </c>
      <c r="K84" s="201">
        <v>237.52</v>
      </c>
      <c r="L84" s="201">
        <v>0.33</v>
      </c>
      <c r="M84" s="201">
        <v>2.2000000000000002</v>
      </c>
      <c r="N84" s="201">
        <v>1.79</v>
      </c>
      <c r="O84" s="201">
        <v>2.5299999999999998</v>
      </c>
      <c r="P84" s="201">
        <v>0.95</v>
      </c>
      <c r="Q84" s="201">
        <v>0.16</v>
      </c>
      <c r="R84" s="201">
        <v>0.65</v>
      </c>
      <c r="S84" s="201">
        <v>0.4</v>
      </c>
      <c r="T84" s="201">
        <v>0</v>
      </c>
      <c r="U84" s="201">
        <v>2.14</v>
      </c>
      <c r="V84" s="201">
        <v>0.31</v>
      </c>
      <c r="W84" s="201">
        <v>0.7</v>
      </c>
      <c r="X84" s="201">
        <v>5.09</v>
      </c>
      <c r="Y84" s="201">
        <v>0</v>
      </c>
      <c r="Z84" s="201">
        <v>4.22</v>
      </c>
      <c r="AA84" s="201">
        <v>1.37</v>
      </c>
      <c r="AB84" s="201">
        <v>0</v>
      </c>
      <c r="AC84" s="201">
        <v>16.61</v>
      </c>
      <c r="AD84" s="201">
        <v>20.77</v>
      </c>
      <c r="AE84" s="201">
        <v>0</v>
      </c>
      <c r="AF84" s="201">
        <v>0</v>
      </c>
      <c r="AG84" s="201">
        <v>76.38</v>
      </c>
      <c r="AH84" s="201">
        <v>0</v>
      </c>
      <c r="AI84" s="201">
        <v>8.49</v>
      </c>
      <c r="AJ84" s="201">
        <v>0</v>
      </c>
      <c r="AK84" s="201">
        <v>15.59</v>
      </c>
      <c r="AL84" s="201">
        <v>0</v>
      </c>
      <c r="AM84" s="201">
        <v>0</v>
      </c>
      <c r="AN84" s="201">
        <v>0</v>
      </c>
      <c r="AO84" s="201">
        <v>392.99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18.77</v>
      </c>
      <c r="E85" s="201">
        <v>0</v>
      </c>
      <c r="F85" s="201">
        <v>0</v>
      </c>
      <c r="G85" s="201">
        <v>30.52</v>
      </c>
      <c r="H85" s="201">
        <v>0</v>
      </c>
      <c r="I85" s="201">
        <v>0</v>
      </c>
      <c r="J85" s="201">
        <v>39.47</v>
      </c>
      <c r="K85" s="201">
        <v>237.52</v>
      </c>
      <c r="L85" s="201">
        <v>0.33</v>
      </c>
      <c r="M85" s="201">
        <v>2.2000000000000002</v>
      </c>
      <c r="N85" s="201">
        <v>1.79</v>
      </c>
      <c r="O85" s="201">
        <v>2.5299999999999998</v>
      </c>
      <c r="P85" s="201">
        <v>0.95</v>
      </c>
      <c r="Q85" s="201">
        <v>0.16</v>
      </c>
      <c r="R85" s="201">
        <v>0.65</v>
      </c>
      <c r="S85" s="201">
        <v>0.4</v>
      </c>
      <c r="T85" s="201">
        <v>0</v>
      </c>
      <c r="U85" s="201">
        <v>2.14</v>
      </c>
      <c r="V85" s="201">
        <v>0.31</v>
      </c>
      <c r="W85" s="201">
        <v>0.7</v>
      </c>
      <c r="X85" s="201">
        <v>5.09</v>
      </c>
      <c r="Y85" s="201">
        <v>0</v>
      </c>
      <c r="Z85" s="201">
        <v>8.06</v>
      </c>
      <c r="AA85" s="201">
        <v>1.37</v>
      </c>
      <c r="AB85" s="201">
        <v>0</v>
      </c>
      <c r="AC85" s="201">
        <v>16.61</v>
      </c>
      <c r="AD85" s="201">
        <v>20.77</v>
      </c>
      <c r="AE85" s="201">
        <v>0</v>
      </c>
      <c r="AF85" s="201">
        <v>0</v>
      </c>
      <c r="AG85" s="201">
        <v>76.38</v>
      </c>
      <c r="AH85" s="201">
        <v>0</v>
      </c>
      <c r="AI85" s="201">
        <v>8.49</v>
      </c>
      <c r="AJ85" s="201">
        <v>0</v>
      </c>
      <c r="AK85" s="201">
        <v>15.59</v>
      </c>
      <c r="AL85" s="201">
        <v>0</v>
      </c>
      <c r="AM85" s="201">
        <v>0</v>
      </c>
      <c r="AN85" s="201">
        <v>0</v>
      </c>
      <c r="AO85" s="201">
        <v>392.99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18.77</v>
      </c>
      <c r="E86" s="201">
        <v>0</v>
      </c>
      <c r="F86" s="201">
        <v>0</v>
      </c>
      <c r="G86" s="201">
        <v>30.52</v>
      </c>
      <c r="H86" s="201">
        <v>0</v>
      </c>
      <c r="I86" s="201">
        <v>0</v>
      </c>
      <c r="J86" s="201">
        <v>39.47</v>
      </c>
      <c r="K86" s="201">
        <v>237.52</v>
      </c>
      <c r="L86" s="201">
        <v>0.33</v>
      </c>
      <c r="M86" s="201">
        <v>2.2000000000000002</v>
      </c>
      <c r="N86" s="201">
        <v>1.79</v>
      </c>
      <c r="O86" s="201">
        <v>2.5299999999999998</v>
      </c>
      <c r="P86" s="201">
        <v>0.95</v>
      </c>
      <c r="Q86" s="201">
        <v>0.16</v>
      </c>
      <c r="R86" s="201">
        <v>0.65</v>
      </c>
      <c r="S86" s="201">
        <v>0.4</v>
      </c>
      <c r="T86" s="201">
        <v>0</v>
      </c>
      <c r="U86" s="201">
        <v>2.14</v>
      </c>
      <c r="V86" s="201">
        <v>0.31</v>
      </c>
      <c r="W86" s="201">
        <v>0.7</v>
      </c>
      <c r="X86" s="201">
        <v>5.09</v>
      </c>
      <c r="Y86" s="201">
        <v>0</v>
      </c>
      <c r="Z86" s="201">
        <v>4.22</v>
      </c>
      <c r="AA86" s="201">
        <v>1.37</v>
      </c>
      <c r="AB86" s="201">
        <v>0</v>
      </c>
      <c r="AC86" s="201">
        <v>16.61</v>
      </c>
      <c r="AD86" s="201">
        <v>20.77</v>
      </c>
      <c r="AE86" s="201">
        <v>0</v>
      </c>
      <c r="AF86" s="201">
        <v>0</v>
      </c>
      <c r="AG86" s="201">
        <v>76.38</v>
      </c>
      <c r="AH86" s="201">
        <v>0</v>
      </c>
      <c r="AI86" s="201">
        <v>8.49</v>
      </c>
      <c r="AJ86" s="201">
        <v>0</v>
      </c>
      <c r="AK86" s="201">
        <v>15.59</v>
      </c>
      <c r="AL86" s="201">
        <v>0</v>
      </c>
      <c r="AM86" s="201">
        <v>0</v>
      </c>
      <c r="AN86" s="201">
        <v>0</v>
      </c>
      <c r="AO86" s="201">
        <v>392.99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18.77</v>
      </c>
      <c r="E87" s="201">
        <v>0</v>
      </c>
      <c r="F87" s="201">
        <v>0</v>
      </c>
      <c r="G87" s="201">
        <v>30.52</v>
      </c>
      <c r="H87" s="201">
        <v>0</v>
      </c>
      <c r="I87" s="201">
        <v>0</v>
      </c>
      <c r="J87" s="201">
        <v>39.47</v>
      </c>
      <c r="K87" s="201">
        <v>237.52</v>
      </c>
      <c r="L87" s="201">
        <v>0.33</v>
      </c>
      <c r="M87" s="201">
        <v>2.2000000000000002</v>
      </c>
      <c r="N87" s="201">
        <v>1.79</v>
      </c>
      <c r="O87" s="201">
        <v>2.5299999999999998</v>
      </c>
      <c r="P87" s="201">
        <v>0.95</v>
      </c>
      <c r="Q87" s="201">
        <v>0.16</v>
      </c>
      <c r="R87" s="201">
        <v>0.65</v>
      </c>
      <c r="S87" s="201">
        <v>0.4</v>
      </c>
      <c r="T87" s="201">
        <v>0</v>
      </c>
      <c r="U87" s="201">
        <v>2.14</v>
      </c>
      <c r="V87" s="201">
        <v>0.31</v>
      </c>
      <c r="W87" s="201">
        <v>0.7</v>
      </c>
      <c r="X87" s="201">
        <v>11.41</v>
      </c>
      <c r="Y87" s="201">
        <v>0</v>
      </c>
      <c r="Z87" s="201">
        <v>4.22</v>
      </c>
      <c r="AA87" s="201">
        <v>1.37</v>
      </c>
      <c r="AB87" s="201">
        <v>0</v>
      </c>
      <c r="AC87" s="201">
        <v>16.61</v>
      </c>
      <c r="AD87" s="201">
        <v>20.77</v>
      </c>
      <c r="AE87" s="201">
        <v>0</v>
      </c>
      <c r="AF87" s="201">
        <v>0</v>
      </c>
      <c r="AG87" s="201">
        <v>76.38</v>
      </c>
      <c r="AH87" s="201">
        <v>0</v>
      </c>
      <c r="AI87" s="201">
        <v>8.49</v>
      </c>
      <c r="AJ87" s="201">
        <v>0</v>
      </c>
      <c r="AK87" s="201">
        <v>15.59</v>
      </c>
      <c r="AL87" s="201">
        <v>0</v>
      </c>
      <c r="AM87" s="201">
        <v>0</v>
      </c>
      <c r="AN87" s="201">
        <v>0</v>
      </c>
      <c r="AO87" s="201">
        <v>392.99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18.77</v>
      </c>
      <c r="E88" s="201">
        <v>0</v>
      </c>
      <c r="F88" s="201">
        <v>0</v>
      </c>
      <c r="G88" s="201">
        <v>30.52</v>
      </c>
      <c r="H88" s="201">
        <v>0</v>
      </c>
      <c r="I88" s="201">
        <v>0</v>
      </c>
      <c r="J88" s="201">
        <v>39.47</v>
      </c>
      <c r="K88" s="201">
        <v>237.52</v>
      </c>
      <c r="L88" s="201">
        <v>0.33</v>
      </c>
      <c r="M88" s="201">
        <v>2.2000000000000002</v>
      </c>
      <c r="N88" s="201">
        <v>1.79</v>
      </c>
      <c r="O88" s="201">
        <v>2.5299999999999998</v>
      </c>
      <c r="P88" s="201">
        <v>0.95</v>
      </c>
      <c r="Q88" s="201">
        <v>0.16</v>
      </c>
      <c r="R88" s="201">
        <v>0.64</v>
      </c>
      <c r="S88" s="201">
        <v>0.4</v>
      </c>
      <c r="T88" s="201">
        <v>0</v>
      </c>
      <c r="U88" s="201">
        <v>2.14</v>
      </c>
      <c r="V88" s="201">
        <v>0.31</v>
      </c>
      <c r="W88" s="201">
        <v>0.7</v>
      </c>
      <c r="X88" s="201">
        <v>11.41</v>
      </c>
      <c r="Y88" s="201">
        <v>0</v>
      </c>
      <c r="Z88" s="201">
        <v>4.22</v>
      </c>
      <c r="AA88" s="201">
        <v>1.37</v>
      </c>
      <c r="AB88" s="201">
        <v>0</v>
      </c>
      <c r="AC88" s="201">
        <v>16.61</v>
      </c>
      <c r="AD88" s="201">
        <v>20.77</v>
      </c>
      <c r="AE88" s="201">
        <v>0</v>
      </c>
      <c r="AF88" s="201">
        <v>0</v>
      </c>
      <c r="AG88" s="201">
        <v>76.38</v>
      </c>
      <c r="AH88" s="201">
        <v>0</v>
      </c>
      <c r="AI88" s="201">
        <v>8.49</v>
      </c>
      <c r="AJ88" s="201">
        <v>0</v>
      </c>
      <c r="AK88" s="201">
        <v>15.59</v>
      </c>
      <c r="AL88" s="201">
        <v>0</v>
      </c>
      <c r="AM88" s="201">
        <v>0</v>
      </c>
      <c r="AN88" s="201">
        <v>0</v>
      </c>
      <c r="AO88" s="201">
        <v>392.99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18.77</v>
      </c>
      <c r="E89" s="201">
        <v>0</v>
      </c>
      <c r="F89" s="201">
        <v>0</v>
      </c>
      <c r="G89" s="201">
        <v>30.52</v>
      </c>
      <c r="H89" s="201">
        <v>0</v>
      </c>
      <c r="I89" s="201">
        <v>0</v>
      </c>
      <c r="J89" s="201">
        <v>39.47</v>
      </c>
      <c r="K89" s="201">
        <v>237.52</v>
      </c>
      <c r="L89" s="201">
        <v>0.33</v>
      </c>
      <c r="M89" s="201">
        <v>2.2000000000000002</v>
      </c>
      <c r="N89" s="201">
        <v>1.79</v>
      </c>
      <c r="O89" s="201">
        <v>2.5299999999999998</v>
      </c>
      <c r="P89" s="201">
        <v>0.95</v>
      </c>
      <c r="Q89" s="201">
        <v>0.16</v>
      </c>
      <c r="R89" s="201">
        <v>0.64</v>
      </c>
      <c r="S89" s="201">
        <v>0.4</v>
      </c>
      <c r="T89" s="201">
        <v>0</v>
      </c>
      <c r="U89" s="201">
        <v>2.14</v>
      </c>
      <c r="V89" s="201">
        <v>0.31</v>
      </c>
      <c r="W89" s="201">
        <v>0.7</v>
      </c>
      <c r="X89" s="201">
        <v>11.41</v>
      </c>
      <c r="Y89" s="201">
        <v>0</v>
      </c>
      <c r="Z89" s="201">
        <v>4.22</v>
      </c>
      <c r="AA89" s="201">
        <v>1.37</v>
      </c>
      <c r="AB89" s="201">
        <v>0</v>
      </c>
      <c r="AC89" s="201">
        <v>16.61</v>
      </c>
      <c r="AD89" s="201">
        <v>20.77</v>
      </c>
      <c r="AE89" s="201">
        <v>0</v>
      </c>
      <c r="AF89" s="201">
        <v>0</v>
      </c>
      <c r="AG89" s="201">
        <v>76.38</v>
      </c>
      <c r="AH89" s="201">
        <v>0</v>
      </c>
      <c r="AI89" s="201">
        <v>8.49</v>
      </c>
      <c r="AJ89" s="201">
        <v>0</v>
      </c>
      <c r="AK89" s="201">
        <v>15.59</v>
      </c>
      <c r="AL89" s="201">
        <v>0</v>
      </c>
      <c r="AM89" s="201">
        <v>0</v>
      </c>
      <c r="AN89" s="201">
        <v>0</v>
      </c>
      <c r="AO89" s="201">
        <v>392.99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18.77</v>
      </c>
      <c r="E90" s="201">
        <v>0</v>
      </c>
      <c r="F90" s="201">
        <v>0</v>
      </c>
      <c r="G90" s="201">
        <v>30.52</v>
      </c>
      <c r="H90" s="201">
        <v>0</v>
      </c>
      <c r="I90" s="201">
        <v>0</v>
      </c>
      <c r="J90" s="201">
        <v>39.47</v>
      </c>
      <c r="K90" s="201">
        <v>237.52</v>
      </c>
      <c r="L90" s="201">
        <v>0.33</v>
      </c>
      <c r="M90" s="201">
        <v>2.2000000000000002</v>
      </c>
      <c r="N90" s="201">
        <v>1.79</v>
      </c>
      <c r="O90" s="201">
        <v>2.5299999999999998</v>
      </c>
      <c r="P90" s="201">
        <v>0.95</v>
      </c>
      <c r="Q90" s="201">
        <v>0.16</v>
      </c>
      <c r="R90" s="201">
        <v>0.64</v>
      </c>
      <c r="S90" s="201">
        <v>0.4</v>
      </c>
      <c r="T90" s="201">
        <v>0</v>
      </c>
      <c r="U90" s="201">
        <v>2.14</v>
      </c>
      <c r="V90" s="201">
        <v>0.31</v>
      </c>
      <c r="W90" s="201">
        <v>0.7</v>
      </c>
      <c r="X90" s="201">
        <v>11.41</v>
      </c>
      <c r="Y90" s="201">
        <v>0</v>
      </c>
      <c r="Z90" s="201">
        <v>4.22</v>
      </c>
      <c r="AA90" s="201">
        <v>1.37</v>
      </c>
      <c r="AB90" s="201">
        <v>0</v>
      </c>
      <c r="AC90" s="201">
        <v>16.61</v>
      </c>
      <c r="AD90" s="201">
        <v>20.77</v>
      </c>
      <c r="AE90" s="201">
        <v>0</v>
      </c>
      <c r="AF90" s="201">
        <v>0</v>
      </c>
      <c r="AG90" s="201">
        <v>76.38</v>
      </c>
      <c r="AH90" s="201">
        <v>0</v>
      </c>
      <c r="AI90" s="201">
        <v>8.49</v>
      </c>
      <c r="AJ90" s="201">
        <v>0</v>
      </c>
      <c r="AK90" s="201">
        <v>15.59</v>
      </c>
      <c r="AL90" s="201">
        <v>0</v>
      </c>
      <c r="AM90" s="201">
        <v>0</v>
      </c>
      <c r="AN90" s="201">
        <v>0</v>
      </c>
      <c r="AO90" s="201">
        <v>392.99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18.77</v>
      </c>
      <c r="E91" s="201">
        <v>0</v>
      </c>
      <c r="F91" s="201">
        <v>0</v>
      </c>
      <c r="G91" s="201">
        <v>30.52</v>
      </c>
      <c r="H91" s="201">
        <v>0</v>
      </c>
      <c r="I91" s="201">
        <v>0</v>
      </c>
      <c r="J91" s="201">
        <v>39.47</v>
      </c>
      <c r="K91" s="201">
        <v>237.52</v>
      </c>
      <c r="L91" s="201">
        <v>0.33</v>
      </c>
      <c r="M91" s="201">
        <v>2.2000000000000002</v>
      </c>
      <c r="N91" s="201">
        <v>1.79</v>
      </c>
      <c r="O91" s="201">
        <v>2.5299999999999998</v>
      </c>
      <c r="P91" s="201">
        <v>0.95</v>
      </c>
      <c r="Q91" s="201">
        <v>0.16</v>
      </c>
      <c r="R91" s="201">
        <v>0.64</v>
      </c>
      <c r="S91" s="201">
        <v>0.4</v>
      </c>
      <c r="T91" s="201">
        <v>0</v>
      </c>
      <c r="U91" s="201">
        <v>2.14</v>
      </c>
      <c r="V91" s="201">
        <v>0.31</v>
      </c>
      <c r="W91" s="201">
        <v>0.7</v>
      </c>
      <c r="X91" s="201">
        <v>11.41</v>
      </c>
      <c r="Y91" s="201">
        <v>0</v>
      </c>
      <c r="Z91" s="201">
        <v>4.21</v>
      </c>
      <c r="AA91" s="201">
        <v>1.37</v>
      </c>
      <c r="AB91" s="201">
        <v>0</v>
      </c>
      <c r="AC91" s="201">
        <v>16.61</v>
      </c>
      <c r="AD91" s="201">
        <v>20.77</v>
      </c>
      <c r="AE91" s="201">
        <v>0</v>
      </c>
      <c r="AF91" s="201">
        <v>0</v>
      </c>
      <c r="AG91" s="201">
        <v>76.38</v>
      </c>
      <c r="AH91" s="201">
        <v>0</v>
      </c>
      <c r="AI91" s="201">
        <v>8.49</v>
      </c>
      <c r="AJ91" s="201">
        <v>0</v>
      </c>
      <c r="AK91" s="201">
        <v>15.59</v>
      </c>
      <c r="AL91" s="201">
        <v>0</v>
      </c>
      <c r="AM91" s="201">
        <v>0</v>
      </c>
      <c r="AN91" s="201">
        <v>0</v>
      </c>
      <c r="AO91" s="201">
        <v>392.99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18.77</v>
      </c>
      <c r="E92" s="201">
        <v>0</v>
      </c>
      <c r="F92" s="201">
        <v>0</v>
      </c>
      <c r="G92" s="201">
        <v>30.52</v>
      </c>
      <c r="H92" s="201">
        <v>0</v>
      </c>
      <c r="I92" s="201">
        <v>0</v>
      </c>
      <c r="J92" s="201">
        <v>39.47</v>
      </c>
      <c r="K92" s="201">
        <v>237.52</v>
      </c>
      <c r="L92" s="201">
        <v>0.33</v>
      </c>
      <c r="M92" s="201">
        <v>2.2000000000000002</v>
      </c>
      <c r="N92" s="201">
        <v>1.79</v>
      </c>
      <c r="O92" s="201">
        <v>2.5299999999999998</v>
      </c>
      <c r="P92" s="201">
        <v>0.95</v>
      </c>
      <c r="Q92" s="201">
        <v>0.16</v>
      </c>
      <c r="R92" s="201">
        <v>0.64</v>
      </c>
      <c r="S92" s="201">
        <v>0.4</v>
      </c>
      <c r="T92" s="201">
        <v>0</v>
      </c>
      <c r="U92" s="201">
        <v>2.14</v>
      </c>
      <c r="V92" s="201">
        <v>0.31</v>
      </c>
      <c r="W92" s="201">
        <v>0.7</v>
      </c>
      <c r="X92" s="201">
        <v>11.41</v>
      </c>
      <c r="Y92" s="201">
        <v>0</v>
      </c>
      <c r="Z92" s="201">
        <v>4.21</v>
      </c>
      <c r="AA92" s="201">
        <v>1.37</v>
      </c>
      <c r="AB92" s="201">
        <v>0</v>
      </c>
      <c r="AC92" s="201">
        <v>16.61</v>
      </c>
      <c r="AD92" s="201">
        <v>20.77</v>
      </c>
      <c r="AE92" s="201">
        <v>0</v>
      </c>
      <c r="AF92" s="201">
        <v>0</v>
      </c>
      <c r="AG92" s="201">
        <v>76.38</v>
      </c>
      <c r="AH92" s="201">
        <v>0</v>
      </c>
      <c r="AI92" s="201">
        <v>8.49</v>
      </c>
      <c r="AJ92" s="201">
        <v>0</v>
      </c>
      <c r="AK92" s="201">
        <v>15.59</v>
      </c>
      <c r="AL92" s="201">
        <v>0</v>
      </c>
      <c r="AM92" s="201">
        <v>0</v>
      </c>
      <c r="AN92" s="201">
        <v>0</v>
      </c>
      <c r="AO92" s="201">
        <v>392.99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18.77</v>
      </c>
      <c r="E93" s="201">
        <v>0</v>
      </c>
      <c r="F93" s="201">
        <v>0</v>
      </c>
      <c r="G93" s="201">
        <v>30.52</v>
      </c>
      <c r="H93" s="201">
        <v>0</v>
      </c>
      <c r="I93" s="201">
        <v>0</v>
      </c>
      <c r="J93" s="201">
        <v>39.47</v>
      </c>
      <c r="K93" s="201">
        <v>197.94</v>
      </c>
      <c r="L93" s="201">
        <v>0.33</v>
      </c>
      <c r="M93" s="201">
        <v>2.2000000000000002</v>
      </c>
      <c r="N93" s="201">
        <v>1.79</v>
      </c>
      <c r="O93" s="201">
        <v>2.5299999999999998</v>
      </c>
      <c r="P93" s="201">
        <v>0.95</v>
      </c>
      <c r="Q93" s="201">
        <v>0.16</v>
      </c>
      <c r="R93" s="201">
        <v>0.64</v>
      </c>
      <c r="S93" s="201">
        <v>0.4</v>
      </c>
      <c r="T93" s="201">
        <v>0</v>
      </c>
      <c r="U93" s="201">
        <v>2.14</v>
      </c>
      <c r="V93" s="201">
        <v>0.31</v>
      </c>
      <c r="W93" s="201">
        <v>0.7</v>
      </c>
      <c r="X93" s="201">
        <v>11.41</v>
      </c>
      <c r="Y93" s="201">
        <v>0</v>
      </c>
      <c r="Z93" s="201">
        <v>4.21</v>
      </c>
      <c r="AA93" s="201">
        <v>1.37</v>
      </c>
      <c r="AB93" s="201">
        <v>0</v>
      </c>
      <c r="AC93" s="201">
        <v>16.61</v>
      </c>
      <c r="AD93" s="201">
        <v>20.77</v>
      </c>
      <c r="AE93" s="201">
        <v>0</v>
      </c>
      <c r="AF93" s="201">
        <v>0</v>
      </c>
      <c r="AG93" s="201">
        <v>76.38</v>
      </c>
      <c r="AH93" s="201">
        <v>0</v>
      </c>
      <c r="AI93" s="201">
        <v>8.49</v>
      </c>
      <c r="AJ93" s="201">
        <v>0</v>
      </c>
      <c r="AK93" s="201">
        <v>15.59</v>
      </c>
      <c r="AL93" s="201">
        <v>0</v>
      </c>
      <c r="AM93" s="201">
        <v>0</v>
      </c>
      <c r="AN93" s="201">
        <v>0</v>
      </c>
      <c r="AO93" s="201">
        <v>392.99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18.77</v>
      </c>
      <c r="E94" s="201">
        <v>0</v>
      </c>
      <c r="F94" s="201">
        <v>0</v>
      </c>
      <c r="G94" s="201">
        <v>30.52</v>
      </c>
      <c r="H94" s="201">
        <v>0</v>
      </c>
      <c r="I94" s="201">
        <v>0</v>
      </c>
      <c r="J94" s="201">
        <v>39.47</v>
      </c>
      <c r="K94" s="201">
        <v>197.94</v>
      </c>
      <c r="L94" s="201">
        <v>0.33</v>
      </c>
      <c r="M94" s="201">
        <v>2.2000000000000002</v>
      </c>
      <c r="N94" s="201">
        <v>1.79</v>
      </c>
      <c r="O94" s="201">
        <v>2.5299999999999998</v>
      </c>
      <c r="P94" s="201">
        <v>0.95</v>
      </c>
      <c r="Q94" s="201">
        <v>0.16</v>
      </c>
      <c r="R94" s="201">
        <v>0.64</v>
      </c>
      <c r="S94" s="201">
        <v>0.4</v>
      </c>
      <c r="T94" s="201">
        <v>0</v>
      </c>
      <c r="U94" s="201">
        <v>2.14</v>
      </c>
      <c r="V94" s="201">
        <v>0.31</v>
      </c>
      <c r="W94" s="201">
        <v>0.7</v>
      </c>
      <c r="X94" s="201">
        <v>11.41</v>
      </c>
      <c r="Y94" s="201">
        <v>0</v>
      </c>
      <c r="Z94" s="201">
        <v>4.22</v>
      </c>
      <c r="AA94" s="201">
        <v>1.37</v>
      </c>
      <c r="AB94" s="201">
        <v>0</v>
      </c>
      <c r="AC94" s="201">
        <v>16.61</v>
      </c>
      <c r="AD94" s="201">
        <v>20.77</v>
      </c>
      <c r="AE94" s="201">
        <v>0</v>
      </c>
      <c r="AF94" s="201">
        <v>0</v>
      </c>
      <c r="AG94" s="201">
        <v>76.38</v>
      </c>
      <c r="AH94" s="201">
        <v>0</v>
      </c>
      <c r="AI94" s="201">
        <v>8.49</v>
      </c>
      <c r="AJ94" s="201">
        <v>0</v>
      </c>
      <c r="AK94" s="201">
        <v>15.59</v>
      </c>
      <c r="AL94" s="201">
        <v>0</v>
      </c>
      <c r="AM94" s="201">
        <v>0</v>
      </c>
      <c r="AN94" s="201">
        <v>0</v>
      </c>
      <c r="AO94" s="201">
        <v>392.99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18.77</v>
      </c>
      <c r="E95" s="201">
        <v>0</v>
      </c>
      <c r="F95" s="201">
        <v>0</v>
      </c>
      <c r="G95" s="201">
        <v>30.52</v>
      </c>
      <c r="H95" s="201">
        <v>0</v>
      </c>
      <c r="I95" s="201">
        <v>0</v>
      </c>
      <c r="J95" s="201">
        <v>39.47</v>
      </c>
      <c r="K95" s="201">
        <v>197.94</v>
      </c>
      <c r="L95" s="201">
        <v>0.33</v>
      </c>
      <c r="M95" s="201">
        <v>2.2000000000000002</v>
      </c>
      <c r="N95" s="201">
        <v>1.79</v>
      </c>
      <c r="O95" s="201">
        <v>2.5299999999999998</v>
      </c>
      <c r="P95" s="201">
        <v>0.95</v>
      </c>
      <c r="Q95" s="201">
        <v>0.16</v>
      </c>
      <c r="R95" s="201">
        <v>0.64</v>
      </c>
      <c r="S95" s="201">
        <v>0.4</v>
      </c>
      <c r="T95" s="201">
        <v>0</v>
      </c>
      <c r="U95" s="201">
        <v>2.14</v>
      </c>
      <c r="V95" s="201">
        <v>0.31</v>
      </c>
      <c r="W95" s="201">
        <v>0.7</v>
      </c>
      <c r="X95" s="201">
        <v>13.21</v>
      </c>
      <c r="Y95" s="201">
        <v>0</v>
      </c>
      <c r="Z95" s="201">
        <v>4.22</v>
      </c>
      <c r="AA95" s="201">
        <v>1.37</v>
      </c>
      <c r="AB95" s="201">
        <v>0</v>
      </c>
      <c r="AC95" s="201">
        <v>16.61</v>
      </c>
      <c r="AD95" s="201">
        <v>20.77</v>
      </c>
      <c r="AE95" s="201">
        <v>0</v>
      </c>
      <c r="AF95" s="201">
        <v>0</v>
      </c>
      <c r="AG95" s="201">
        <v>76.38</v>
      </c>
      <c r="AH95" s="201">
        <v>0</v>
      </c>
      <c r="AI95" s="201">
        <v>8.49</v>
      </c>
      <c r="AJ95" s="201">
        <v>0</v>
      </c>
      <c r="AK95" s="201">
        <v>15.59</v>
      </c>
      <c r="AL95" s="201">
        <v>0</v>
      </c>
      <c r="AM95" s="201">
        <v>0</v>
      </c>
      <c r="AN95" s="201">
        <v>0</v>
      </c>
      <c r="AO95" s="201">
        <v>392.99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18.77</v>
      </c>
      <c r="E96" s="201">
        <v>0</v>
      </c>
      <c r="F96" s="201">
        <v>0</v>
      </c>
      <c r="G96" s="201">
        <v>30.52</v>
      </c>
      <c r="H96" s="201">
        <v>0</v>
      </c>
      <c r="I96" s="201">
        <v>0</v>
      </c>
      <c r="J96" s="201">
        <v>39.47</v>
      </c>
      <c r="K96" s="201">
        <v>197.94</v>
      </c>
      <c r="L96" s="201">
        <v>0.33</v>
      </c>
      <c r="M96" s="201">
        <v>2.2000000000000002</v>
      </c>
      <c r="N96" s="201">
        <v>1.79</v>
      </c>
      <c r="O96" s="201">
        <v>2.5299999999999998</v>
      </c>
      <c r="P96" s="201">
        <v>0.95</v>
      </c>
      <c r="Q96" s="201">
        <v>0.16</v>
      </c>
      <c r="R96" s="201">
        <v>0.64</v>
      </c>
      <c r="S96" s="201">
        <v>0.4</v>
      </c>
      <c r="T96" s="201">
        <v>0</v>
      </c>
      <c r="U96" s="201">
        <v>2.14</v>
      </c>
      <c r="V96" s="201">
        <v>0.31</v>
      </c>
      <c r="W96" s="201">
        <v>0.7</v>
      </c>
      <c r="X96" s="201">
        <v>11.41</v>
      </c>
      <c r="Y96" s="201">
        <v>0</v>
      </c>
      <c r="Z96" s="201">
        <v>4.22</v>
      </c>
      <c r="AA96" s="201">
        <v>1.37</v>
      </c>
      <c r="AB96" s="201">
        <v>0</v>
      </c>
      <c r="AC96" s="201">
        <v>16.61</v>
      </c>
      <c r="AD96" s="201">
        <v>20.77</v>
      </c>
      <c r="AE96" s="201">
        <v>0</v>
      </c>
      <c r="AF96" s="201">
        <v>0</v>
      </c>
      <c r="AG96" s="201">
        <v>76.38</v>
      </c>
      <c r="AH96" s="201">
        <v>0</v>
      </c>
      <c r="AI96" s="201">
        <v>8.49</v>
      </c>
      <c r="AJ96" s="201">
        <v>0</v>
      </c>
      <c r="AK96" s="201">
        <v>15.59</v>
      </c>
      <c r="AL96" s="201">
        <v>0</v>
      </c>
      <c r="AM96" s="201">
        <v>0</v>
      </c>
      <c r="AN96" s="201">
        <v>0</v>
      </c>
      <c r="AO96" s="201">
        <v>392.99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18.77</v>
      </c>
      <c r="E97" s="201">
        <v>0</v>
      </c>
      <c r="F97" s="201">
        <v>0</v>
      </c>
      <c r="G97" s="201">
        <v>30.52</v>
      </c>
      <c r="H97" s="201">
        <v>0</v>
      </c>
      <c r="I97" s="201">
        <v>0</v>
      </c>
      <c r="J97" s="201">
        <v>39.47</v>
      </c>
      <c r="K97" s="201">
        <v>197.94</v>
      </c>
      <c r="L97" s="201">
        <v>0.33</v>
      </c>
      <c r="M97" s="201">
        <v>2.2000000000000002</v>
      </c>
      <c r="N97" s="201">
        <v>1.79</v>
      </c>
      <c r="O97" s="201">
        <v>2.5299999999999998</v>
      </c>
      <c r="P97" s="201">
        <v>0.95</v>
      </c>
      <c r="Q97" s="201">
        <v>0.16</v>
      </c>
      <c r="R97" s="201">
        <v>0.64</v>
      </c>
      <c r="S97" s="201">
        <v>0.4</v>
      </c>
      <c r="T97" s="201">
        <v>0</v>
      </c>
      <c r="U97" s="201">
        <v>2.14</v>
      </c>
      <c r="V97" s="201">
        <v>0.31</v>
      </c>
      <c r="W97" s="201">
        <v>0.7</v>
      </c>
      <c r="X97" s="201">
        <v>11.41</v>
      </c>
      <c r="Y97" s="201">
        <v>0</v>
      </c>
      <c r="Z97" s="201">
        <v>4.22</v>
      </c>
      <c r="AA97" s="201">
        <v>1.37</v>
      </c>
      <c r="AB97" s="201">
        <v>0</v>
      </c>
      <c r="AC97" s="201">
        <v>16.61</v>
      </c>
      <c r="AD97" s="201">
        <v>20.77</v>
      </c>
      <c r="AE97" s="201">
        <v>0</v>
      </c>
      <c r="AF97" s="201">
        <v>0</v>
      </c>
      <c r="AG97" s="201">
        <v>76.38</v>
      </c>
      <c r="AH97" s="201">
        <v>0</v>
      </c>
      <c r="AI97" s="201">
        <v>8.49</v>
      </c>
      <c r="AJ97" s="201">
        <v>0</v>
      </c>
      <c r="AK97" s="201">
        <v>15.59</v>
      </c>
      <c r="AL97" s="201">
        <v>0</v>
      </c>
      <c r="AM97" s="201">
        <v>0</v>
      </c>
      <c r="AN97" s="201">
        <v>0</v>
      </c>
      <c r="AO97" s="201">
        <v>392.99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18.77</v>
      </c>
      <c r="E98" s="201">
        <v>0</v>
      </c>
      <c r="F98" s="201">
        <v>0</v>
      </c>
      <c r="G98" s="201">
        <v>30.52</v>
      </c>
      <c r="H98" s="201">
        <v>0</v>
      </c>
      <c r="I98" s="201">
        <v>0</v>
      </c>
      <c r="J98" s="201">
        <v>39.47</v>
      </c>
      <c r="K98" s="201">
        <v>197.94</v>
      </c>
      <c r="L98" s="201">
        <v>0.33</v>
      </c>
      <c r="M98" s="201">
        <v>2.2000000000000002</v>
      </c>
      <c r="N98" s="201">
        <v>1.79</v>
      </c>
      <c r="O98" s="201">
        <v>2.5299999999999998</v>
      </c>
      <c r="P98" s="201">
        <v>0.95</v>
      </c>
      <c r="Q98" s="201">
        <v>0.16</v>
      </c>
      <c r="R98" s="201">
        <v>0.64</v>
      </c>
      <c r="S98" s="201">
        <v>0.4</v>
      </c>
      <c r="T98" s="201">
        <v>0</v>
      </c>
      <c r="U98" s="201">
        <v>2.14</v>
      </c>
      <c r="V98" s="201">
        <v>0.31</v>
      </c>
      <c r="W98" s="201">
        <v>0.7</v>
      </c>
      <c r="X98" s="201">
        <v>11.41</v>
      </c>
      <c r="Y98" s="201">
        <v>0</v>
      </c>
      <c r="Z98" s="201">
        <v>4.22</v>
      </c>
      <c r="AA98" s="201">
        <v>1.37</v>
      </c>
      <c r="AB98" s="201">
        <v>0</v>
      </c>
      <c r="AC98" s="201">
        <v>16.61</v>
      </c>
      <c r="AD98" s="201">
        <v>20.77</v>
      </c>
      <c r="AE98" s="201">
        <v>0</v>
      </c>
      <c r="AF98" s="201">
        <v>0</v>
      </c>
      <c r="AG98" s="201">
        <v>76.38</v>
      </c>
      <c r="AH98" s="201">
        <v>0</v>
      </c>
      <c r="AI98" s="201">
        <v>8.49</v>
      </c>
      <c r="AJ98" s="201">
        <v>0</v>
      </c>
      <c r="AK98" s="201">
        <v>15.59</v>
      </c>
      <c r="AL98" s="201">
        <v>0</v>
      </c>
      <c r="AM98" s="201">
        <v>0</v>
      </c>
      <c r="AN98" s="201">
        <v>0</v>
      </c>
      <c r="AO98" s="201">
        <v>392.99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0.45199999999999985</v>
      </c>
      <c r="E99">
        <f t="shared" si="0"/>
        <v>0</v>
      </c>
      <c r="F99">
        <f t="shared" si="0"/>
        <v>0</v>
      </c>
      <c r="G99">
        <f t="shared" si="0"/>
        <v>0.73247999999999969</v>
      </c>
      <c r="H99">
        <f t="shared" si="0"/>
        <v>0</v>
      </c>
      <c r="I99">
        <f t="shared" si="0"/>
        <v>0</v>
      </c>
      <c r="J99">
        <f t="shared" si="0"/>
        <v>0.94727999999999801</v>
      </c>
      <c r="K99">
        <f t="shared" si="0"/>
        <v>5.4960000000000013</v>
      </c>
      <c r="L99">
        <f t="shared" si="0"/>
        <v>4.7187500000000049E-2</v>
      </c>
      <c r="M99">
        <f t="shared" si="0"/>
        <v>0.15660000000000035</v>
      </c>
      <c r="N99">
        <f t="shared" si="0"/>
        <v>9.915000000000021E-2</v>
      </c>
      <c r="O99">
        <f t="shared" si="0"/>
        <v>0.13215749999999973</v>
      </c>
      <c r="P99">
        <f t="shared" si="0"/>
        <v>4.0649999999999908E-2</v>
      </c>
      <c r="Q99">
        <f t="shared" si="0"/>
        <v>2.7027499999999982E-2</v>
      </c>
      <c r="R99">
        <f t="shared" si="0"/>
        <v>7.727999999999989E-2</v>
      </c>
      <c r="S99">
        <f t="shared" si="0"/>
        <v>6.2652500000000125E-2</v>
      </c>
      <c r="T99">
        <f t="shared" si="0"/>
        <v>0</v>
      </c>
      <c r="U99">
        <f t="shared" si="0"/>
        <v>5.1359999999999878E-2</v>
      </c>
      <c r="V99">
        <f t="shared" si="0"/>
        <v>2.63275E-2</v>
      </c>
      <c r="W99">
        <f t="shared" si="0"/>
        <v>5.1609999999999934E-2</v>
      </c>
      <c r="X99">
        <f t="shared" si="0"/>
        <v>0.18155249999999984</v>
      </c>
      <c r="Y99">
        <f t="shared" si="0"/>
        <v>0</v>
      </c>
      <c r="Z99">
        <f t="shared" si="0"/>
        <v>0.3797625</v>
      </c>
      <c r="AA99">
        <f t="shared" si="0"/>
        <v>0.22281999999999999</v>
      </c>
      <c r="AB99">
        <f t="shared" si="0"/>
        <v>0</v>
      </c>
      <c r="AC99">
        <f t="shared" si="0"/>
        <v>0.39863999999999933</v>
      </c>
      <c r="AD99">
        <f t="shared" si="0"/>
        <v>0.4984799999999997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0.20376000000000016</v>
      </c>
      <c r="AJ99">
        <f t="shared" si="0"/>
        <v>0</v>
      </c>
      <c r="AK99">
        <f t="shared" si="0"/>
        <v>0.37422999999999962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9.3539599999999865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45375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9</v>
      </c>
      <c r="C76" s="94">
        <f>'IDT-1 Calculation'!DG76</f>
        <v>-3.81</v>
      </c>
      <c r="D76" s="94">
        <f>'IDT-1 Calculation'!DH76</f>
        <v>0</v>
      </c>
      <c r="E76" s="94">
        <f>'IDT-1 Calculation'!DI76</f>
        <v>0</v>
      </c>
      <c r="F76" s="94">
        <f>'IDT-1 Calculation'!DJ76</f>
        <v>-5.19</v>
      </c>
      <c r="G76" s="99">
        <f t="shared" si="1"/>
        <v>0</v>
      </c>
    </row>
    <row r="77" spans="1:7">
      <c r="A77" s="98" t="s">
        <v>119</v>
      </c>
      <c r="B77" s="94">
        <f>'IDT-1 Calculation'!DF77</f>
        <v>70</v>
      </c>
      <c r="C77" s="94">
        <f>'IDT-1 Calculation'!DG77</f>
        <v>-29.635000000000002</v>
      </c>
      <c r="D77" s="94">
        <f>'IDT-1 Calculation'!DH77</f>
        <v>0</v>
      </c>
      <c r="E77" s="94">
        <f>'IDT-1 Calculation'!DI77</f>
        <v>0</v>
      </c>
      <c r="F77" s="94">
        <f>'IDT-1 Calculation'!DJ77</f>
        <v>-40.365000000000002</v>
      </c>
      <c r="G77" s="99">
        <f t="shared" si="1"/>
        <v>0</v>
      </c>
    </row>
    <row r="78" spans="1:7">
      <c r="A78" s="98" t="s">
        <v>120</v>
      </c>
      <c r="B78" s="94">
        <f>'IDT-1 Calculation'!DF78</f>
        <v>105</v>
      </c>
      <c r="C78" s="94">
        <f>'IDT-1 Calculation'!DG78</f>
        <v>-44.453000000000003</v>
      </c>
      <c r="D78" s="94">
        <f>'IDT-1 Calculation'!DH78</f>
        <v>0</v>
      </c>
      <c r="E78" s="94">
        <f>'IDT-1 Calculation'!DI78</f>
        <v>0</v>
      </c>
      <c r="F78" s="94">
        <f>'IDT-1 Calculation'!DJ78</f>
        <v>-60.546999999999997</v>
      </c>
      <c r="G78" s="99">
        <f t="shared" si="1"/>
        <v>0</v>
      </c>
    </row>
    <row r="79" spans="1:7">
      <c r="A79" s="98" t="s">
        <v>121</v>
      </c>
      <c r="B79" s="94">
        <f>'IDT-1 Calculation'!DF79</f>
        <v>105</v>
      </c>
      <c r="C79" s="94">
        <f>'IDT-1 Calculation'!DG79</f>
        <v>-44.453000000000003</v>
      </c>
      <c r="D79" s="94">
        <f>'IDT-1 Calculation'!DH79</f>
        <v>0</v>
      </c>
      <c r="E79" s="94">
        <f>'IDT-1 Calculation'!DI79</f>
        <v>0</v>
      </c>
      <c r="F79" s="94">
        <f>'IDT-1 Calculation'!DJ79</f>
        <v>-60.546999999999997</v>
      </c>
      <c r="G79" s="99">
        <f t="shared" si="1"/>
        <v>0</v>
      </c>
    </row>
    <row r="80" spans="1:7">
      <c r="A80" s="98" t="s">
        <v>122</v>
      </c>
      <c r="B80" s="94">
        <f>'IDT-1 Calculation'!DF80</f>
        <v>120</v>
      </c>
      <c r="C80" s="94">
        <f>'IDT-1 Calculation'!DG80</f>
        <v>-50.804000000000002</v>
      </c>
      <c r="D80" s="94">
        <f>'IDT-1 Calculation'!DH80</f>
        <v>0</v>
      </c>
      <c r="E80" s="94">
        <f>'IDT-1 Calculation'!DI80</f>
        <v>0</v>
      </c>
      <c r="F80" s="94">
        <f>'IDT-1 Calculation'!DJ80</f>
        <v>-69.195999999999998</v>
      </c>
      <c r="G80" s="99">
        <f t="shared" si="1"/>
        <v>0</v>
      </c>
    </row>
    <row r="81" spans="1:7">
      <c r="A81" s="98" t="s">
        <v>123</v>
      </c>
      <c r="B81" s="94">
        <f>'IDT-1 Calculation'!DF81</f>
        <v>140</v>
      </c>
      <c r="C81" s="94">
        <f>'IDT-1 Calculation'!DG81</f>
        <v>-59.271000000000001</v>
      </c>
      <c r="D81" s="94">
        <f>'IDT-1 Calculation'!DH81</f>
        <v>0</v>
      </c>
      <c r="E81" s="94">
        <f>'IDT-1 Calculation'!DI81</f>
        <v>0</v>
      </c>
      <c r="F81" s="94">
        <f>'IDT-1 Calculation'!DJ81</f>
        <v>-80.728999999999999</v>
      </c>
      <c r="G81" s="99">
        <f t="shared" si="1"/>
        <v>0</v>
      </c>
    </row>
    <row r="82" spans="1:7">
      <c r="A82" s="98" t="s">
        <v>124</v>
      </c>
      <c r="B82" s="94">
        <f>'IDT-1 Calculation'!DF82</f>
        <v>154</v>
      </c>
      <c r="C82" s="94">
        <f>'IDT-1 Calculation'!DG82</f>
        <v>-65.197999999999993</v>
      </c>
      <c r="D82" s="94">
        <f>'IDT-1 Calculation'!DH82</f>
        <v>0</v>
      </c>
      <c r="E82" s="94">
        <f>'IDT-1 Calculation'!DI82</f>
        <v>0</v>
      </c>
      <c r="F82" s="94">
        <f>'IDT-1 Calculation'!DJ82</f>
        <v>-88.802000000000007</v>
      </c>
      <c r="G82" s="99">
        <f t="shared" si="1"/>
        <v>0</v>
      </c>
    </row>
    <row r="83" spans="1:7">
      <c r="A83" s="98" t="s">
        <v>125</v>
      </c>
      <c r="B83" s="94">
        <f>'IDT-1 Calculation'!DF83</f>
        <v>115</v>
      </c>
      <c r="C83" s="94">
        <f>'IDT-1 Calculation'!DG83</f>
        <v>-115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124</v>
      </c>
      <c r="C84" s="94">
        <f>'IDT-1 Calculation'!DG84</f>
        <v>-124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124</v>
      </c>
      <c r="C85" s="94">
        <f>'IDT-1 Calculation'!DG85</f>
        <v>-124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129</v>
      </c>
      <c r="C86" s="94">
        <f>'IDT-1 Calculation'!DG86</f>
        <v>-129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127</v>
      </c>
      <c r="C87" s="94">
        <f>'IDT-1 Calculation'!DG87</f>
        <v>-127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110</v>
      </c>
      <c r="C88" s="94">
        <f>'IDT-1 Calculation'!DG88</f>
        <v>-110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88</v>
      </c>
      <c r="C89" s="94">
        <f>'IDT-1 Calculation'!DG89</f>
        <v>-88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68</v>
      </c>
      <c r="C90" s="94">
        <f>'IDT-1 Calculation'!DG90</f>
        <v>-68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116</v>
      </c>
      <c r="C91" s="94">
        <f>'IDT-1 Calculation'!DG91</f>
        <v>-116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116</v>
      </c>
      <c r="C92" s="94">
        <f>'IDT-1 Calculation'!DG92</f>
        <v>-116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121</v>
      </c>
      <c r="C93" s="94">
        <f>'IDT-1 Calculation'!DG93</f>
        <v>-121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124</v>
      </c>
      <c r="C94" s="94">
        <f>'IDT-1 Calculation'!DG94</f>
        <v>-124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66</v>
      </c>
      <c r="C95" s="94">
        <f>'IDT-1 Calculation'!DG95</f>
        <v>-66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39</v>
      </c>
      <c r="C96" s="94">
        <f>'IDT-1 Calculation'!DG96</f>
        <v>-39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12</v>
      </c>
      <c r="C97" s="94">
        <f>'IDT-1 Calculation'!DG97</f>
        <v>-12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0.54549999999999998</v>
      </c>
      <c r="C99" s="110">
        <f>SUM(C3:C98)/4000</f>
        <v>-0.444156</v>
      </c>
      <c r="D99" s="110">
        <f>SUM(D3:D98)/4000</f>
        <v>0</v>
      </c>
      <c r="E99" s="110">
        <f>SUM(E3:E98)/4000</f>
        <v>0</v>
      </c>
      <c r="F99" s="110">
        <f>SUM(F3:F98)/4000</f>
        <v>-0.101344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10.86</v>
      </c>
      <c r="E3" s="201">
        <v>0</v>
      </c>
      <c r="F3" s="201">
        <v>0</v>
      </c>
      <c r="G3" s="201">
        <v>17.649999999999999</v>
      </c>
      <c r="H3" s="201">
        <v>0</v>
      </c>
      <c r="I3" s="201">
        <v>0</v>
      </c>
      <c r="J3" s="201">
        <v>22.83</v>
      </c>
      <c r="K3" s="201">
        <v>77.28</v>
      </c>
      <c r="L3" s="201">
        <v>25.67</v>
      </c>
      <c r="M3" s="201">
        <v>0</v>
      </c>
      <c r="N3" s="201">
        <v>1.05</v>
      </c>
      <c r="O3" s="201">
        <v>1.74</v>
      </c>
      <c r="P3" s="201">
        <v>2.38</v>
      </c>
      <c r="Q3" s="201">
        <v>0.84</v>
      </c>
      <c r="R3" s="201">
        <v>0.37</v>
      </c>
      <c r="S3" s="201">
        <v>2.84</v>
      </c>
      <c r="T3" s="201">
        <v>0</v>
      </c>
      <c r="U3" s="201">
        <v>11.42</v>
      </c>
      <c r="V3" s="201">
        <v>0.18</v>
      </c>
      <c r="W3" s="201">
        <v>0.41</v>
      </c>
      <c r="X3" s="201">
        <v>1.29</v>
      </c>
      <c r="Y3" s="201">
        <v>0</v>
      </c>
      <c r="Z3" s="201">
        <v>2.44</v>
      </c>
      <c r="AA3" s="201">
        <v>11.32</v>
      </c>
      <c r="AB3" s="201">
        <v>0</v>
      </c>
      <c r="AC3" s="201">
        <v>9.1</v>
      </c>
      <c r="AD3" s="201">
        <v>11.37</v>
      </c>
      <c r="AE3" s="201">
        <v>0</v>
      </c>
      <c r="AF3" s="201">
        <v>0</v>
      </c>
      <c r="AG3" s="201">
        <v>43.39</v>
      </c>
      <c r="AH3" s="201">
        <v>0</v>
      </c>
      <c r="AI3" s="201">
        <v>4.82</v>
      </c>
      <c r="AJ3" s="201">
        <v>0</v>
      </c>
      <c r="AK3" s="201">
        <v>9.01</v>
      </c>
      <c r="AL3" s="201">
        <v>0</v>
      </c>
      <c r="AM3" s="201">
        <v>0</v>
      </c>
      <c r="AN3" s="201">
        <v>0</v>
      </c>
      <c r="AO3" s="201">
        <v>227.25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10.86</v>
      </c>
      <c r="E4" s="201">
        <v>0</v>
      </c>
      <c r="F4" s="201">
        <v>0</v>
      </c>
      <c r="G4" s="201">
        <v>17.649999999999999</v>
      </c>
      <c r="H4" s="201">
        <v>0</v>
      </c>
      <c r="I4" s="201">
        <v>0</v>
      </c>
      <c r="J4" s="201">
        <v>22.83</v>
      </c>
      <c r="K4" s="201">
        <v>50.17</v>
      </c>
      <c r="L4" s="201">
        <v>42.42</v>
      </c>
      <c r="M4" s="201">
        <v>0</v>
      </c>
      <c r="N4" s="201">
        <v>1.05</v>
      </c>
      <c r="O4" s="201">
        <v>1.74</v>
      </c>
      <c r="P4" s="201">
        <v>2.38</v>
      </c>
      <c r="Q4" s="201">
        <v>0.84</v>
      </c>
      <c r="R4" s="201">
        <v>0.37</v>
      </c>
      <c r="S4" s="201">
        <v>2.84</v>
      </c>
      <c r="T4" s="201">
        <v>0</v>
      </c>
      <c r="U4" s="201">
        <v>11.42</v>
      </c>
      <c r="V4" s="201">
        <v>0.18</v>
      </c>
      <c r="W4" s="201">
        <v>0.41</v>
      </c>
      <c r="X4" s="201">
        <v>1.29</v>
      </c>
      <c r="Y4" s="201">
        <v>0</v>
      </c>
      <c r="Z4" s="201">
        <v>2.44</v>
      </c>
      <c r="AA4" s="201">
        <v>11.32</v>
      </c>
      <c r="AB4" s="201">
        <v>0</v>
      </c>
      <c r="AC4" s="201">
        <v>9.1</v>
      </c>
      <c r="AD4" s="201">
        <v>11.37</v>
      </c>
      <c r="AE4" s="201">
        <v>0</v>
      </c>
      <c r="AF4" s="201">
        <v>0</v>
      </c>
      <c r="AG4" s="201">
        <v>43.39</v>
      </c>
      <c r="AH4" s="201">
        <v>0</v>
      </c>
      <c r="AI4" s="201">
        <v>4.82</v>
      </c>
      <c r="AJ4" s="201">
        <v>0</v>
      </c>
      <c r="AK4" s="201">
        <v>9.01</v>
      </c>
      <c r="AL4" s="201">
        <v>0</v>
      </c>
      <c r="AM4" s="201">
        <v>0</v>
      </c>
      <c r="AN4" s="201">
        <v>0</v>
      </c>
      <c r="AO4" s="201">
        <v>227.25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10.86</v>
      </c>
      <c r="E5" s="201">
        <v>0</v>
      </c>
      <c r="F5" s="201">
        <v>0</v>
      </c>
      <c r="G5" s="201">
        <v>17.649999999999999</v>
      </c>
      <c r="H5" s="201">
        <v>0</v>
      </c>
      <c r="I5" s="201">
        <v>0</v>
      </c>
      <c r="J5" s="201">
        <v>22.83</v>
      </c>
      <c r="K5" s="201">
        <v>66.03</v>
      </c>
      <c r="L5" s="201">
        <v>42.42</v>
      </c>
      <c r="M5" s="201">
        <v>0</v>
      </c>
      <c r="N5" s="201">
        <v>1.05</v>
      </c>
      <c r="O5" s="201">
        <v>1.74</v>
      </c>
      <c r="P5" s="201">
        <v>2.38</v>
      </c>
      <c r="Q5" s="201">
        <v>0.84</v>
      </c>
      <c r="R5" s="201">
        <v>4.9800000000000004</v>
      </c>
      <c r="S5" s="201">
        <v>2.84</v>
      </c>
      <c r="T5" s="201">
        <v>0</v>
      </c>
      <c r="U5" s="201">
        <v>11.42</v>
      </c>
      <c r="V5" s="201">
        <v>2.37</v>
      </c>
      <c r="W5" s="201">
        <v>0.41</v>
      </c>
      <c r="X5" s="201">
        <v>1.29</v>
      </c>
      <c r="Y5" s="201">
        <v>0</v>
      </c>
      <c r="Z5" s="201">
        <v>2.44</v>
      </c>
      <c r="AA5" s="201">
        <v>11.32</v>
      </c>
      <c r="AB5" s="201">
        <v>0</v>
      </c>
      <c r="AC5" s="201">
        <v>9.1</v>
      </c>
      <c r="AD5" s="201">
        <v>11.37</v>
      </c>
      <c r="AE5" s="201">
        <v>0</v>
      </c>
      <c r="AF5" s="201">
        <v>0</v>
      </c>
      <c r="AG5" s="201">
        <v>43.39</v>
      </c>
      <c r="AH5" s="201">
        <v>0</v>
      </c>
      <c r="AI5" s="201">
        <v>4.82</v>
      </c>
      <c r="AJ5" s="201">
        <v>0</v>
      </c>
      <c r="AK5" s="201">
        <v>9.01</v>
      </c>
      <c r="AL5" s="201">
        <v>0</v>
      </c>
      <c r="AM5" s="201">
        <v>0</v>
      </c>
      <c r="AN5" s="201">
        <v>0</v>
      </c>
      <c r="AO5" s="201">
        <v>227.25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10.86</v>
      </c>
      <c r="E6" s="201">
        <v>0</v>
      </c>
      <c r="F6" s="201">
        <v>0</v>
      </c>
      <c r="G6" s="201">
        <v>17.649999999999999</v>
      </c>
      <c r="H6" s="201">
        <v>0</v>
      </c>
      <c r="I6" s="201">
        <v>0</v>
      </c>
      <c r="J6" s="201">
        <v>22.83</v>
      </c>
      <c r="K6" s="201">
        <v>76.38</v>
      </c>
      <c r="L6" s="201">
        <v>40.869999999999997</v>
      </c>
      <c r="M6" s="201">
        <v>0</v>
      </c>
      <c r="N6" s="201">
        <v>1.05</v>
      </c>
      <c r="O6" s="201">
        <v>1.74</v>
      </c>
      <c r="P6" s="201">
        <v>2.38</v>
      </c>
      <c r="Q6" s="201">
        <v>0.8</v>
      </c>
      <c r="R6" s="201">
        <v>4.9800000000000004</v>
      </c>
      <c r="S6" s="201">
        <v>2.76</v>
      </c>
      <c r="T6" s="201">
        <v>0</v>
      </c>
      <c r="U6" s="201">
        <v>11.42</v>
      </c>
      <c r="V6" s="201">
        <v>2.37</v>
      </c>
      <c r="W6" s="201">
        <v>0.41</v>
      </c>
      <c r="X6" s="201">
        <v>1.29</v>
      </c>
      <c r="Y6" s="201">
        <v>0</v>
      </c>
      <c r="Z6" s="201">
        <v>2.44</v>
      </c>
      <c r="AA6" s="201">
        <v>11.32</v>
      </c>
      <c r="AB6" s="201">
        <v>0</v>
      </c>
      <c r="AC6" s="201">
        <v>9.1</v>
      </c>
      <c r="AD6" s="201">
        <v>11.37</v>
      </c>
      <c r="AE6" s="201">
        <v>0</v>
      </c>
      <c r="AF6" s="201">
        <v>0</v>
      </c>
      <c r="AG6" s="201">
        <v>43.39</v>
      </c>
      <c r="AH6" s="201">
        <v>0</v>
      </c>
      <c r="AI6" s="201">
        <v>4.82</v>
      </c>
      <c r="AJ6" s="201">
        <v>0</v>
      </c>
      <c r="AK6" s="201">
        <v>9.01</v>
      </c>
      <c r="AL6" s="201">
        <v>0</v>
      </c>
      <c r="AM6" s="201">
        <v>0</v>
      </c>
      <c r="AN6" s="201">
        <v>0</v>
      </c>
      <c r="AO6" s="201">
        <v>227.25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10.86</v>
      </c>
      <c r="E7" s="201">
        <v>0</v>
      </c>
      <c r="F7" s="201">
        <v>0</v>
      </c>
      <c r="G7" s="201">
        <v>17.649999999999999</v>
      </c>
      <c r="H7" s="201">
        <v>0</v>
      </c>
      <c r="I7" s="201">
        <v>0</v>
      </c>
      <c r="J7" s="201">
        <v>22.83</v>
      </c>
      <c r="K7" s="201">
        <v>76.38</v>
      </c>
      <c r="L7" s="201">
        <v>40.869999999999997</v>
      </c>
      <c r="M7" s="201">
        <v>0</v>
      </c>
      <c r="N7" s="201">
        <v>1.05</v>
      </c>
      <c r="O7" s="201">
        <v>1.74</v>
      </c>
      <c r="P7" s="201">
        <v>2.38</v>
      </c>
      <c r="Q7" s="201">
        <v>0.84</v>
      </c>
      <c r="R7" s="201">
        <v>4.9800000000000004</v>
      </c>
      <c r="S7" s="201">
        <v>2.81</v>
      </c>
      <c r="T7" s="201">
        <v>0</v>
      </c>
      <c r="U7" s="201">
        <v>11.42</v>
      </c>
      <c r="V7" s="201">
        <v>2.37</v>
      </c>
      <c r="W7" s="201">
        <v>0.41</v>
      </c>
      <c r="X7" s="201">
        <v>1.29</v>
      </c>
      <c r="Y7" s="201">
        <v>0</v>
      </c>
      <c r="Z7" s="201">
        <v>36.89</v>
      </c>
      <c r="AA7" s="201">
        <v>11.32</v>
      </c>
      <c r="AB7" s="201">
        <v>0</v>
      </c>
      <c r="AC7" s="201">
        <v>9.1</v>
      </c>
      <c r="AD7" s="201">
        <v>11.37</v>
      </c>
      <c r="AE7" s="201">
        <v>0</v>
      </c>
      <c r="AF7" s="201">
        <v>0</v>
      </c>
      <c r="AG7" s="201">
        <v>43.39</v>
      </c>
      <c r="AH7" s="201">
        <v>0</v>
      </c>
      <c r="AI7" s="201">
        <v>4.82</v>
      </c>
      <c r="AJ7" s="201">
        <v>0</v>
      </c>
      <c r="AK7" s="201">
        <v>9.01</v>
      </c>
      <c r="AL7" s="201">
        <v>0</v>
      </c>
      <c r="AM7" s="201">
        <v>0</v>
      </c>
      <c r="AN7" s="201">
        <v>0</v>
      </c>
      <c r="AO7" s="201">
        <v>227.25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10.86</v>
      </c>
      <c r="E8" s="201">
        <v>0</v>
      </c>
      <c r="F8" s="201">
        <v>0</v>
      </c>
      <c r="G8" s="201">
        <v>17.649999999999999</v>
      </c>
      <c r="H8" s="201">
        <v>0</v>
      </c>
      <c r="I8" s="201">
        <v>0</v>
      </c>
      <c r="J8" s="201">
        <v>22.83</v>
      </c>
      <c r="K8" s="201">
        <v>76.38</v>
      </c>
      <c r="L8" s="201">
        <v>40.869999999999997</v>
      </c>
      <c r="M8" s="201">
        <v>0</v>
      </c>
      <c r="N8" s="201">
        <v>1.05</v>
      </c>
      <c r="O8" s="201">
        <v>1.74</v>
      </c>
      <c r="P8" s="201">
        <v>2.38</v>
      </c>
      <c r="Q8" s="201">
        <v>0.84</v>
      </c>
      <c r="R8" s="201">
        <v>4.9800000000000004</v>
      </c>
      <c r="S8" s="201">
        <v>2.81</v>
      </c>
      <c r="T8" s="201">
        <v>0</v>
      </c>
      <c r="U8" s="201">
        <v>11.42</v>
      </c>
      <c r="V8" s="201">
        <v>2.37</v>
      </c>
      <c r="W8" s="201">
        <v>0.41</v>
      </c>
      <c r="X8" s="201">
        <v>1.29</v>
      </c>
      <c r="Y8" s="201">
        <v>0</v>
      </c>
      <c r="Z8" s="201">
        <v>36.89</v>
      </c>
      <c r="AA8" s="201">
        <v>11.32</v>
      </c>
      <c r="AB8" s="201">
        <v>0</v>
      </c>
      <c r="AC8" s="201">
        <v>9.1</v>
      </c>
      <c r="AD8" s="201">
        <v>11.37</v>
      </c>
      <c r="AE8" s="201">
        <v>0</v>
      </c>
      <c r="AF8" s="201">
        <v>0</v>
      </c>
      <c r="AG8" s="201">
        <v>43.39</v>
      </c>
      <c r="AH8" s="201">
        <v>0</v>
      </c>
      <c r="AI8" s="201">
        <v>4.82</v>
      </c>
      <c r="AJ8" s="201">
        <v>0</v>
      </c>
      <c r="AK8" s="201">
        <v>9.01</v>
      </c>
      <c r="AL8" s="201">
        <v>0</v>
      </c>
      <c r="AM8" s="201">
        <v>0</v>
      </c>
      <c r="AN8" s="201">
        <v>0</v>
      </c>
      <c r="AO8" s="201">
        <v>227.25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10.86</v>
      </c>
      <c r="E9" s="201">
        <v>0</v>
      </c>
      <c r="F9" s="201">
        <v>0</v>
      </c>
      <c r="G9" s="201">
        <v>17.649999999999999</v>
      </c>
      <c r="H9" s="201">
        <v>0</v>
      </c>
      <c r="I9" s="201">
        <v>0</v>
      </c>
      <c r="J9" s="201">
        <v>22.83</v>
      </c>
      <c r="K9" s="201">
        <v>76.38</v>
      </c>
      <c r="L9" s="201">
        <v>40.869999999999997</v>
      </c>
      <c r="M9" s="201">
        <v>0</v>
      </c>
      <c r="N9" s="201">
        <v>1.05</v>
      </c>
      <c r="O9" s="201">
        <v>1.74</v>
      </c>
      <c r="P9" s="201">
        <v>2.38</v>
      </c>
      <c r="Q9" s="201">
        <v>0.84</v>
      </c>
      <c r="R9" s="201">
        <v>4.9800000000000004</v>
      </c>
      <c r="S9" s="201">
        <v>2.81</v>
      </c>
      <c r="T9" s="201">
        <v>0</v>
      </c>
      <c r="U9" s="201">
        <v>11.42</v>
      </c>
      <c r="V9" s="201">
        <v>2.37</v>
      </c>
      <c r="W9" s="201">
        <v>0.41</v>
      </c>
      <c r="X9" s="201">
        <v>1.29</v>
      </c>
      <c r="Y9" s="201">
        <v>0</v>
      </c>
      <c r="Z9" s="201">
        <v>36.89</v>
      </c>
      <c r="AA9" s="201">
        <v>11.32</v>
      </c>
      <c r="AB9" s="201">
        <v>0</v>
      </c>
      <c r="AC9" s="201">
        <v>9.1</v>
      </c>
      <c r="AD9" s="201">
        <v>11.37</v>
      </c>
      <c r="AE9" s="201">
        <v>0</v>
      </c>
      <c r="AF9" s="201">
        <v>0</v>
      </c>
      <c r="AG9" s="201">
        <v>43.39</v>
      </c>
      <c r="AH9" s="201">
        <v>0</v>
      </c>
      <c r="AI9" s="201">
        <v>4.82</v>
      </c>
      <c r="AJ9" s="201">
        <v>0</v>
      </c>
      <c r="AK9" s="201">
        <v>9.01</v>
      </c>
      <c r="AL9" s="201">
        <v>0</v>
      </c>
      <c r="AM9" s="201">
        <v>0</v>
      </c>
      <c r="AN9" s="201">
        <v>0</v>
      </c>
      <c r="AO9" s="201">
        <v>227.25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10.86</v>
      </c>
      <c r="E10" s="201">
        <v>0</v>
      </c>
      <c r="F10" s="201">
        <v>0</v>
      </c>
      <c r="G10" s="201">
        <v>17.649999999999999</v>
      </c>
      <c r="H10" s="201">
        <v>0</v>
      </c>
      <c r="I10" s="201">
        <v>0</v>
      </c>
      <c r="J10" s="201">
        <v>22.83</v>
      </c>
      <c r="K10" s="201">
        <v>76.38</v>
      </c>
      <c r="L10" s="201">
        <v>40.869999999999997</v>
      </c>
      <c r="M10" s="201">
        <v>0</v>
      </c>
      <c r="N10" s="201">
        <v>1.05</v>
      </c>
      <c r="O10" s="201">
        <v>1.74</v>
      </c>
      <c r="P10" s="201">
        <v>2.38</v>
      </c>
      <c r="Q10" s="201">
        <v>0.84</v>
      </c>
      <c r="R10" s="201">
        <v>4.9800000000000004</v>
      </c>
      <c r="S10" s="201">
        <v>2.81</v>
      </c>
      <c r="T10" s="201">
        <v>0</v>
      </c>
      <c r="U10" s="201">
        <v>11.42</v>
      </c>
      <c r="V10" s="201">
        <v>2.37</v>
      </c>
      <c r="W10" s="201">
        <v>0.41</v>
      </c>
      <c r="X10" s="201">
        <v>1.29</v>
      </c>
      <c r="Y10" s="201">
        <v>0</v>
      </c>
      <c r="Z10" s="201">
        <v>36.89</v>
      </c>
      <c r="AA10" s="201">
        <v>11.32</v>
      </c>
      <c r="AB10" s="201">
        <v>0</v>
      </c>
      <c r="AC10" s="201">
        <v>9.1</v>
      </c>
      <c r="AD10" s="201">
        <v>11.37</v>
      </c>
      <c r="AE10" s="201">
        <v>0</v>
      </c>
      <c r="AF10" s="201">
        <v>0</v>
      </c>
      <c r="AG10" s="201">
        <v>43.39</v>
      </c>
      <c r="AH10" s="201">
        <v>0</v>
      </c>
      <c r="AI10" s="201">
        <v>4.82</v>
      </c>
      <c r="AJ10" s="201">
        <v>0</v>
      </c>
      <c r="AK10" s="201">
        <v>9.01</v>
      </c>
      <c r="AL10" s="201">
        <v>0</v>
      </c>
      <c r="AM10" s="201">
        <v>0</v>
      </c>
      <c r="AN10" s="201">
        <v>0</v>
      </c>
      <c r="AO10" s="201">
        <v>227.25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10.96</v>
      </c>
      <c r="E11" s="201">
        <v>0</v>
      </c>
      <c r="F11" s="201">
        <v>0</v>
      </c>
      <c r="G11" s="201">
        <v>17.649999999999999</v>
      </c>
      <c r="H11" s="201">
        <v>0</v>
      </c>
      <c r="I11" s="201">
        <v>0</v>
      </c>
      <c r="J11" s="201">
        <v>22.83</v>
      </c>
      <c r="K11" s="201">
        <v>76.38</v>
      </c>
      <c r="L11" s="201">
        <v>40.869999999999997</v>
      </c>
      <c r="M11" s="201">
        <v>0</v>
      </c>
      <c r="N11" s="201">
        <v>1.05</v>
      </c>
      <c r="O11" s="201">
        <v>1.74</v>
      </c>
      <c r="P11" s="201">
        <v>2.38</v>
      </c>
      <c r="Q11" s="201">
        <v>0.84</v>
      </c>
      <c r="R11" s="201">
        <v>4.9800000000000004</v>
      </c>
      <c r="S11" s="201">
        <v>2.81</v>
      </c>
      <c r="T11" s="201">
        <v>0</v>
      </c>
      <c r="U11" s="201">
        <v>11.42</v>
      </c>
      <c r="V11" s="201">
        <v>2.37</v>
      </c>
      <c r="W11" s="201">
        <v>0.41</v>
      </c>
      <c r="X11" s="201">
        <v>1.29</v>
      </c>
      <c r="Y11" s="201">
        <v>0</v>
      </c>
      <c r="Z11" s="201">
        <v>36.89</v>
      </c>
      <c r="AA11" s="201">
        <v>11.32</v>
      </c>
      <c r="AB11" s="201">
        <v>0</v>
      </c>
      <c r="AC11" s="201">
        <v>9.1</v>
      </c>
      <c r="AD11" s="201">
        <v>11.37</v>
      </c>
      <c r="AE11" s="201">
        <v>0</v>
      </c>
      <c r="AF11" s="201">
        <v>0</v>
      </c>
      <c r="AG11" s="201">
        <v>43.39</v>
      </c>
      <c r="AH11" s="201">
        <v>0</v>
      </c>
      <c r="AI11" s="201">
        <v>4.82</v>
      </c>
      <c r="AJ11" s="201">
        <v>0</v>
      </c>
      <c r="AK11" s="201">
        <v>9.01</v>
      </c>
      <c r="AL11" s="201">
        <v>0</v>
      </c>
      <c r="AM11" s="201">
        <v>0</v>
      </c>
      <c r="AN11" s="201">
        <v>0</v>
      </c>
      <c r="AO11" s="201">
        <v>227.25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10.96</v>
      </c>
      <c r="E12" s="201">
        <v>0</v>
      </c>
      <c r="F12" s="201">
        <v>0</v>
      </c>
      <c r="G12" s="201">
        <v>17.649999999999999</v>
      </c>
      <c r="H12" s="201">
        <v>0</v>
      </c>
      <c r="I12" s="201">
        <v>0</v>
      </c>
      <c r="J12" s="201">
        <v>22.83</v>
      </c>
      <c r="K12" s="201">
        <v>76.38</v>
      </c>
      <c r="L12" s="201">
        <v>40.869999999999997</v>
      </c>
      <c r="M12" s="201">
        <v>0</v>
      </c>
      <c r="N12" s="201">
        <v>1.05</v>
      </c>
      <c r="O12" s="201">
        <v>1.74</v>
      </c>
      <c r="P12" s="201">
        <v>2.38</v>
      </c>
      <c r="Q12" s="201">
        <v>0.84</v>
      </c>
      <c r="R12" s="201">
        <v>4.9800000000000004</v>
      </c>
      <c r="S12" s="201">
        <v>2.81</v>
      </c>
      <c r="T12" s="201">
        <v>0</v>
      </c>
      <c r="U12" s="201">
        <v>11.42</v>
      </c>
      <c r="V12" s="201">
        <v>2.37</v>
      </c>
      <c r="W12" s="201">
        <v>0.41</v>
      </c>
      <c r="X12" s="201">
        <v>1.29</v>
      </c>
      <c r="Y12" s="201">
        <v>0</v>
      </c>
      <c r="Z12" s="201">
        <v>36.89</v>
      </c>
      <c r="AA12" s="201">
        <v>11.32</v>
      </c>
      <c r="AB12" s="201">
        <v>0</v>
      </c>
      <c r="AC12" s="201">
        <v>9.1</v>
      </c>
      <c r="AD12" s="201">
        <v>11.37</v>
      </c>
      <c r="AE12" s="201">
        <v>0</v>
      </c>
      <c r="AF12" s="201">
        <v>0</v>
      </c>
      <c r="AG12" s="201">
        <v>43.39</v>
      </c>
      <c r="AH12" s="201">
        <v>0</v>
      </c>
      <c r="AI12" s="201">
        <v>4.82</v>
      </c>
      <c r="AJ12" s="201">
        <v>0</v>
      </c>
      <c r="AK12" s="201">
        <v>9.01</v>
      </c>
      <c r="AL12" s="201">
        <v>0</v>
      </c>
      <c r="AM12" s="201">
        <v>0</v>
      </c>
      <c r="AN12" s="201">
        <v>0</v>
      </c>
      <c r="AO12" s="201">
        <v>227.25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10.96</v>
      </c>
      <c r="E13" s="201">
        <v>0</v>
      </c>
      <c r="F13" s="201">
        <v>0</v>
      </c>
      <c r="G13" s="201">
        <v>17.649999999999999</v>
      </c>
      <c r="H13" s="201">
        <v>0</v>
      </c>
      <c r="I13" s="201">
        <v>0</v>
      </c>
      <c r="J13" s="201">
        <v>22.83</v>
      </c>
      <c r="K13" s="201">
        <v>76.38</v>
      </c>
      <c r="L13" s="201">
        <v>40.869999999999997</v>
      </c>
      <c r="M13" s="201">
        <v>0</v>
      </c>
      <c r="N13" s="201">
        <v>1.05</v>
      </c>
      <c r="O13" s="201">
        <v>1.74</v>
      </c>
      <c r="P13" s="201">
        <v>2.38</v>
      </c>
      <c r="Q13" s="201">
        <v>0.84</v>
      </c>
      <c r="R13" s="201">
        <v>4.9800000000000004</v>
      </c>
      <c r="S13" s="201">
        <v>2.81</v>
      </c>
      <c r="T13" s="201">
        <v>0</v>
      </c>
      <c r="U13" s="201">
        <v>11.42</v>
      </c>
      <c r="V13" s="201">
        <v>2.37</v>
      </c>
      <c r="W13" s="201">
        <v>0.41</v>
      </c>
      <c r="X13" s="201">
        <v>1.29</v>
      </c>
      <c r="Y13" s="201">
        <v>0</v>
      </c>
      <c r="Z13" s="201">
        <v>36.89</v>
      </c>
      <c r="AA13" s="201">
        <v>11.32</v>
      </c>
      <c r="AB13" s="201">
        <v>0</v>
      </c>
      <c r="AC13" s="201">
        <v>9.1</v>
      </c>
      <c r="AD13" s="201">
        <v>11.37</v>
      </c>
      <c r="AE13" s="201">
        <v>0</v>
      </c>
      <c r="AF13" s="201">
        <v>0</v>
      </c>
      <c r="AG13" s="201">
        <v>43.39</v>
      </c>
      <c r="AH13" s="201">
        <v>0</v>
      </c>
      <c r="AI13" s="201">
        <v>4.82</v>
      </c>
      <c r="AJ13" s="201">
        <v>0</v>
      </c>
      <c r="AK13" s="201">
        <v>9.01</v>
      </c>
      <c r="AL13" s="201">
        <v>0</v>
      </c>
      <c r="AM13" s="201">
        <v>0</v>
      </c>
      <c r="AN13" s="201">
        <v>0</v>
      </c>
      <c r="AO13" s="201">
        <v>227.25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10.96</v>
      </c>
      <c r="E14" s="201">
        <v>0</v>
      </c>
      <c r="F14" s="201">
        <v>0</v>
      </c>
      <c r="G14" s="201">
        <v>17.649999999999999</v>
      </c>
      <c r="H14" s="201">
        <v>0</v>
      </c>
      <c r="I14" s="201">
        <v>0</v>
      </c>
      <c r="J14" s="201">
        <v>22.83</v>
      </c>
      <c r="K14" s="201">
        <v>76.38</v>
      </c>
      <c r="L14" s="201">
        <v>40.869999999999997</v>
      </c>
      <c r="M14" s="201">
        <v>0</v>
      </c>
      <c r="N14" s="201">
        <v>1.05</v>
      </c>
      <c r="O14" s="201">
        <v>1.74</v>
      </c>
      <c r="P14" s="201">
        <v>2.38</v>
      </c>
      <c r="Q14" s="201">
        <v>0.84</v>
      </c>
      <c r="R14" s="201">
        <v>4.9800000000000004</v>
      </c>
      <c r="S14" s="201">
        <v>2.81</v>
      </c>
      <c r="T14" s="201">
        <v>0</v>
      </c>
      <c r="U14" s="201">
        <v>11.42</v>
      </c>
      <c r="V14" s="201">
        <v>2.37</v>
      </c>
      <c r="W14" s="201">
        <v>0.41</v>
      </c>
      <c r="X14" s="201">
        <v>1.29</v>
      </c>
      <c r="Y14" s="201">
        <v>0</v>
      </c>
      <c r="Z14" s="201">
        <v>36.89</v>
      </c>
      <c r="AA14" s="201">
        <v>11.32</v>
      </c>
      <c r="AB14" s="201">
        <v>0</v>
      </c>
      <c r="AC14" s="201">
        <v>9.1</v>
      </c>
      <c r="AD14" s="201">
        <v>11.37</v>
      </c>
      <c r="AE14" s="201">
        <v>0</v>
      </c>
      <c r="AF14" s="201">
        <v>0</v>
      </c>
      <c r="AG14" s="201">
        <v>43.39</v>
      </c>
      <c r="AH14" s="201">
        <v>0</v>
      </c>
      <c r="AI14" s="201">
        <v>4.82</v>
      </c>
      <c r="AJ14" s="201">
        <v>0</v>
      </c>
      <c r="AK14" s="201">
        <v>9.01</v>
      </c>
      <c r="AL14" s="201">
        <v>0</v>
      </c>
      <c r="AM14" s="201">
        <v>0</v>
      </c>
      <c r="AN14" s="201">
        <v>0</v>
      </c>
      <c r="AO14" s="201">
        <v>227.25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10.96</v>
      </c>
      <c r="E15" s="201">
        <v>0</v>
      </c>
      <c r="F15" s="201">
        <v>0</v>
      </c>
      <c r="G15" s="201">
        <v>17.649999999999999</v>
      </c>
      <c r="H15" s="201">
        <v>0</v>
      </c>
      <c r="I15" s="201">
        <v>0</v>
      </c>
      <c r="J15" s="201">
        <v>22.83</v>
      </c>
      <c r="K15" s="201">
        <v>76.38</v>
      </c>
      <c r="L15" s="201">
        <v>40.869999999999997</v>
      </c>
      <c r="M15" s="201">
        <v>0</v>
      </c>
      <c r="N15" s="201">
        <v>1.05</v>
      </c>
      <c r="O15" s="201">
        <v>1.74</v>
      </c>
      <c r="P15" s="201">
        <v>2.38</v>
      </c>
      <c r="Q15" s="201">
        <v>0.84</v>
      </c>
      <c r="R15" s="201">
        <v>4.9800000000000004</v>
      </c>
      <c r="S15" s="201">
        <v>2.81</v>
      </c>
      <c r="T15" s="201">
        <v>0</v>
      </c>
      <c r="U15" s="201">
        <v>11.42</v>
      </c>
      <c r="V15" s="201">
        <v>2.37</v>
      </c>
      <c r="W15" s="201">
        <v>0.41</v>
      </c>
      <c r="X15" s="201">
        <v>1.29</v>
      </c>
      <c r="Y15" s="201">
        <v>0</v>
      </c>
      <c r="Z15" s="201">
        <v>36.89</v>
      </c>
      <c r="AA15" s="201">
        <v>11.32</v>
      </c>
      <c r="AB15" s="201">
        <v>0</v>
      </c>
      <c r="AC15" s="201">
        <v>9.1</v>
      </c>
      <c r="AD15" s="201">
        <v>11.37</v>
      </c>
      <c r="AE15" s="201">
        <v>0</v>
      </c>
      <c r="AF15" s="201">
        <v>0</v>
      </c>
      <c r="AG15" s="201">
        <v>43.39</v>
      </c>
      <c r="AH15" s="201">
        <v>0</v>
      </c>
      <c r="AI15" s="201">
        <v>4.82</v>
      </c>
      <c r="AJ15" s="201">
        <v>0</v>
      </c>
      <c r="AK15" s="201">
        <v>9.01</v>
      </c>
      <c r="AL15" s="201">
        <v>0</v>
      </c>
      <c r="AM15" s="201">
        <v>0</v>
      </c>
      <c r="AN15" s="201">
        <v>0</v>
      </c>
      <c r="AO15" s="201">
        <v>227.25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10.96</v>
      </c>
      <c r="E16" s="201">
        <v>0</v>
      </c>
      <c r="F16" s="201">
        <v>0</v>
      </c>
      <c r="G16" s="201">
        <v>17.649999999999999</v>
      </c>
      <c r="H16" s="201">
        <v>0</v>
      </c>
      <c r="I16" s="201">
        <v>0</v>
      </c>
      <c r="J16" s="201">
        <v>22.83</v>
      </c>
      <c r="K16" s="201">
        <v>76.38</v>
      </c>
      <c r="L16" s="201">
        <v>40.869999999999997</v>
      </c>
      <c r="M16" s="201">
        <v>0</v>
      </c>
      <c r="N16" s="201">
        <v>1.05</v>
      </c>
      <c r="O16" s="201">
        <v>1.74</v>
      </c>
      <c r="P16" s="201">
        <v>2.38</v>
      </c>
      <c r="Q16" s="201">
        <v>0.84</v>
      </c>
      <c r="R16" s="201">
        <v>4.9800000000000004</v>
      </c>
      <c r="S16" s="201">
        <v>2.81</v>
      </c>
      <c r="T16" s="201">
        <v>0</v>
      </c>
      <c r="U16" s="201">
        <v>11.42</v>
      </c>
      <c r="V16" s="201">
        <v>2.37</v>
      </c>
      <c r="W16" s="201">
        <v>0.41</v>
      </c>
      <c r="X16" s="201">
        <v>1.29</v>
      </c>
      <c r="Y16" s="201">
        <v>0</v>
      </c>
      <c r="Z16" s="201">
        <v>36.89</v>
      </c>
      <c r="AA16" s="201">
        <v>11.32</v>
      </c>
      <c r="AB16" s="201">
        <v>0</v>
      </c>
      <c r="AC16" s="201">
        <v>9.1</v>
      </c>
      <c r="AD16" s="201">
        <v>11.37</v>
      </c>
      <c r="AE16" s="201">
        <v>0</v>
      </c>
      <c r="AF16" s="201">
        <v>0</v>
      </c>
      <c r="AG16" s="201">
        <v>43.39</v>
      </c>
      <c r="AH16" s="201">
        <v>0</v>
      </c>
      <c r="AI16" s="201">
        <v>4.82</v>
      </c>
      <c r="AJ16" s="201">
        <v>0</v>
      </c>
      <c r="AK16" s="201">
        <v>9.01</v>
      </c>
      <c r="AL16" s="201">
        <v>0</v>
      </c>
      <c r="AM16" s="201">
        <v>0</v>
      </c>
      <c r="AN16" s="201">
        <v>0</v>
      </c>
      <c r="AO16" s="201">
        <v>227.25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10.96</v>
      </c>
      <c r="E17" s="201">
        <v>0</v>
      </c>
      <c r="F17" s="201">
        <v>0</v>
      </c>
      <c r="G17" s="201">
        <v>17.649999999999999</v>
      </c>
      <c r="H17" s="201">
        <v>0</v>
      </c>
      <c r="I17" s="201">
        <v>0</v>
      </c>
      <c r="J17" s="201">
        <v>22.83</v>
      </c>
      <c r="K17" s="201">
        <v>76.38</v>
      </c>
      <c r="L17" s="201">
        <v>40.869999999999997</v>
      </c>
      <c r="M17" s="201">
        <v>0</v>
      </c>
      <c r="N17" s="201">
        <v>1.05</v>
      </c>
      <c r="O17" s="201">
        <v>1.74</v>
      </c>
      <c r="P17" s="201">
        <v>2.38</v>
      </c>
      <c r="Q17" s="201">
        <v>0.84</v>
      </c>
      <c r="R17" s="201">
        <v>4.9800000000000004</v>
      </c>
      <c r="S17" s="201">
        <v>2.81</v>
      </c>
      <c r="T17" s="201">
        <v>0</v>
      </c>
      <c r="U17" s="201">
        <v>11.42</v>
      </c>
      <c r="V17" s="201">
        <v>2.37</v>
      </c>
      <c r="W17" s="201">
        <v>0.41</v>
      </c>
      <c r="X17" s="201">
        <v>1.29</v>
      </c>
      <c r="Y17" s="201">
        <v>0</v>
      </c>
      <c r="Z17" s="201">
        <v>36.89</v>
      </c>
      <c r="AA17" s="201">
        <v>11.32</v>
      </c>
      <c r="AB17" s="201">
        <v>0</v>
      </c>
      <c r="AC17" s="201">
        <v>9.1</v>
      </c>
      <c r="AD17" s="201">
        <v>11.37</v>
      </c>
      <c r="AE17" s="201">
        <v>0</v>
      </c>
      <c r="AF17" s="201">
        <v>0</v>
      </c>
      <c r="AG17" s="201">
        <v>43.39</v>
      </c>
      <c r="AH17" s="201">
        <v>0</v>
      </c>
      <c r="AI17" s="201">
        <v>4.82</v>
      </c>
      <c r="AJ17" s="201">
        <v>0</v>
      </c>
      <c r="AK17" s="201">
        <v>9.01</v>
      </c>
      <c r="AL17" s="201">
        <v>0</v>
      </c>
      <c r="AM17" s="201">
        <v>0</v>
      </c>
      <c r="AN17" s="201">
        <v>0</v>
      </c>
      <c r="AO17" s="201">
        <v>227.25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10.96</v>
      </c>
      <c r="E18" s="201">
        <v>0</v>
      </c>
      <c r="F18" s="201">
        <v>0</v>
      </c>
      <c r="G18" s="201">
        <v>17.649999999999999</v>
      </c>
      <c r="H18" s="201">
        <v>0</v>
      </c>
      <c r="I18" s="201">
        <v>0</v>
      </c>
      <c r="J18" s="201">
        <v>22.83</v>
      </c>
      <c r="K18" s="201">
        <v>76.38</v>
      </c>
      <c r="L18" s="201">
        <v>40.869999999999997</v>
      </c>
      <c r="M18" s="201">
        <v>0</v>
      </c>
      <c r="N18" s="201">
        <v>1.05</v>
      </c>
      <c r="O18" s="201">
        <v>1.74</v>
      </c>
      <c r="P18" s="201">
        <v>2.38</v>
      </c>
      <c r="Q18" s="201">
        <v>0.84</v>
      </c>
      <c r="R18" s="201">
        <v>4.9800000000000004</v>
      </c>
      <c r="S18" s="201">
        <v>2.81</v>
      </c>
      <c r="T18" s="201">
        <v>0</v>
      </c>
      <c r="U18" s="201">
        <v>11.42</v>
      </c>
      <c r="V18" s="201">
        <v>2.37</v>
      </c>
      <c r="W18" s="201">
        <v>0.41</v>
      </c>
      <c r="X18" s="201">
        <v>1.29</v>
      </c>
      <c r="Y18" s="201">
        <v>0</v>
      </c>
      <c r="Z18" s="201">
        <v>36.89</v>
      </c>
      <c r="AA18" s="201">
        <v>11.32</v>
      </c>
      <c r="AB18" s="201">
        <v>0</v>
      </c>
      <c r="AC18" s="201">
        <v>9.1</v>
      </c>
      <c r="AD18" s="201">
        <v>11.37</v>
      </c>
      <c r="AE18" s="201">
        <v>0</v>
      </c>
      <c r="AF18" s="201">
        <v>0</v>
      </c>
      <c r="AG18" s="201">
        <v>43.39</v>
      </c>
      <c r="AH18" s="201">
        <v>0</v>
      </c>
      <c r="AI18" s="201">
        <v>4.82</v>
      </c>
      <c r="AJ18" s="201">
        <v>0</v>
      </c>
      <c r="AK18" s="201">
        <v>9.01</v>
      </c>
      <c r="AL18" s="201">
        <v>0</v>
      </c>
      <c r="AM18" s="201">
        <v>0</v>
      </c>
      <c r="AN18" s="201">
        <v>0</v>
      </c>
      <c r="AO18" s="201">
        <v>227.25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10.96</v>
      </c>
      <c r="E19" s="201">
        <v>0</v>
      </c>
      <c r="F19" s="201">
        <v>0</v>
      </c>
      <c r="G19" s="201">
        <v>17.649999999999999</v>
      </c>
      <c r="H19" s="201">
        <v>0</v>
      </c>
      <c r="I19" s="201">
        <v>0</v>
      </c>
      <c r="J19" s="201">
        <v>22.83</v>
      </c>
      <c r="K19" s="201">
        <v>76.38</v>
      </c>
      <c r="L19" s="201">
        <v>40.869999999999997</v>
      </c>
      <c r="M19" s="201">
        <v>0</v>
      </c>
      <c r="N19" s="201">
        <v>1.05</v>
      </c>
      <c r="O19" s="201">
        <v>1.74</v>
      </c>
      <c r="P19" s="201">
        <v>2.38</v>
      </c>
      <c r="Q19" s="201">
        <v>0.84</v>
      </c>
      <c r="R19" s="201">
        <v>4.9800000000000004</v>
      </c>
      <c r="S19" s="201">
        <v>2.81</v>
      </c>
      <c r="T19" s="201">
        <v>0</v>
      </c>
      <c r="U19" s="201">
        <v>11.42</v>
      </c>
      <c r="V19" s="201">
        <v>2.37</v>
      </c>
      <c r="W19" s="201">
        <v>0.41</v>
      </c>
      <c r="X19" s="201">
        <v>1.29</v>
      </c>
      <c r="Y19" s="201">
        <v>0</v>
      </c>
      <c r="Z19" s="201">
        <v>36.89</v>
      </c>
      <c r="AA19" s="201">
        <v>11.32</v>
      </c>
      <c r="AB19" s="201">
        <v>0</v>
      </c>
      <c r="AC19" s="201">
        <v>9.1</v>
      </c>
      <c r="AD19" s="201">
        <v>11.37</v>
      </c>
      <c r="AE19" s="201">
        <v>0</v>
      </c>
      <c r="AF19" s="201">
        <v>0</v>
      </c>
      <c r="AG19" s="201">
        <v>43.39</v>
      </c>
      <c r="AH19" s="201">
        <v>0</v>
      </c>
      <c r="AI19" s="201">
        <v>4.82</v>
      </c>
      <c r="AJ19" s="201">
        <v>0</v>
      </c>
      <c r="AK19" s="201">
        <v>9.01</v>
      </c>
      <c r="AL19" s="201">
        <v>0</v>
      </c>
      <c r="AM19" s="201">
        <v>0</v>
      </c>
      <c r="AN19" s="201">
        <v>0</v>
      </c>
      <c r="AO19" s="201">
        <v>227.25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10.96</v>
      </c>
      <c r="E20" s="201">
        <v>0</v>
      </c>
      <c r="F20" s="201">
        <v>0</v>
      </c>
      <c r="G20" s="201">
        <v>17.649999999999999</v>
      </c>
      <c r="H20" s="201">
        <v>0</v>
      </c>
      <c r="I20" s="201">
        <v>0</v>
      </c>
      <c r="J20" s="201">
        <v>22.83</v>
      </c>
      <c r="K20" s="201">
        <v>76.38</v>
      </c>
      <c r="L20" s="201">
        <v>40.869999999999997</v>
      </c>
      <c r="M20" s="201">
        <v>0</v>
      </c>
      <c r="N20" s="201">
        <v>1.05</v>
      </c>
      <c r="O20" s="201">
        <v>1.74</v>
      </c>
      <c r="P20" s="201">
        <v>2.38</v>
      </c>
      <c r="Q20" s="201">
        <v>0.84</v>
      </c>
      <c r="R20" s="201">
        <v>4.9800000000000004</v>
      </c>
      <c r="S20" s="201">
        <v>2.81</v>
      </c>
      <c r="T20" s="201">
        <v>0</v>
      </c>
      <c r="U20" s="201">
        <v>11.42</v>
      </c>
      <c r="V20" s="201">
        <v>2.37</v>
      </c>
      <c r="W20" s="201">
        <v>0.41</v>
      </c>
      <c r="X20" s="201">
        <v>1.29</v>
      </c>
      <c r="Y20" s="201">
        <v>0</v>
      </c>
      <c r="Z20" s="201">
        <v>36.89</v>
      </c>
      <c r="AA20" s="201">
        <v>11.32</v>
      </c>
      <c r="AB20" s="201">
        <v>0</v>
      </c>
      <c r="AC20" s="201">
        <v>9.1</v>
      </c>
      <c r="AD20" s="201">
        <v>11.37</v>
      </c>
      <c r="AE20" s="201">
        <v>0</v>
      </c>
      <c r="AF20" s="201">
        <v>0</v>
      </c>
      <c r="AG20" s="201">
        <v>43.39</v>
      </c>
      <c r="AH20" s="201">
        <v>0</v>
      </c>
      <c r="AI20" s="201">
        <v>4.82</v>
      </c>
      <c r="AJ20" s="201">
        <v>0</v>
      </c>
      <c r="AK20" s="201">
        <v>9.01</v>
      </c>
      <c r="AL20" s="201">
        <v>0</v>
      </c>
      <c r="AM20" s="201">
        <v>0</v>
      </c>
      <c r="AN20" s="201">
        <v>0</v>
      </c>
      <c r="AO20" s="201">
        <v>227.25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10.96</v>
      </c>
      <c r="E21" s="201">
        <v>0</v>
      </c>
      <c r="F21" s="201">
        <v>0</v>
      </c>
      <c r="G21" s="201">
        <v>17.649999999999999</v>
      </c>
      <c r="H21" s="201">
        <v>0</v>
      </c>
      <c r="I21" s="201">
        <v>0</v>
      </c>
      <c r="J21" s="201">
        <v>22.83</v>
      </c>
      <c r="K21" s="201">
        <v>76.38</v>
      </c>
      <c r="L21" s="201">
        <v>40.869999999999997</v>
      </c>
      <c r="M21" s="201">
        <v>0</v>
      </c>
      <c r="N21" s="201">
        <v>1.05</v>
      </c>
      <c r="O21" s="201">
        <v>1.74</v>
      </c>
      <c r="P21" s="201">
        <v>2.38</v>
      </c>
      <c r="Q21" s="201">
        <v>0.84</v>
      </c>
      <c r="R21" s="201">
        <v>4.9800000000000004</v>
      </c>
      <c r="S21" s="201">
        <v>2.81</v>
      </c>
      <c r="T21" s="201">
        <v>0</v>
      </c>
      <c r="U21" s="201">
        <v>11.42</v>
      </c>
      <c r="V21" s="201">
        <v>2.37</v>
      </c>
      <c r="W21" s="201">
        <v>0.41</v>
      </c>
      <c r="X21" s="201">
        <v>1.29</v>
      </c>
      <c r="Y21" s="201">
        <v>0</v>
      </c>
      <c r="Z21" s="201">
        <v>36.89</v>
      </c>
      <c r="AA21" s="201">
        <v>11.32</v>
      </c>
      <c r="AB21" s="201">
        <v>0</v>
      </c>
      <c r="AC21" s="201">
        <v>9.1</v>
      </c>
      <c r="AD21" s="201">
        <v>11.37</v>
      </c>
      <c r="AE21" s="201">
        <v>0</v>
      </c>
      <c r="AF21" s="201">
        <v>0</v>
      </c>
      <c r="AG21" s="201">
        <v>43.39</v>
      </c>
      <c r="AH21" s="201">
        <v>0</v>
      </c>
      <c r="AI21" s="201">
        <v>4.82</v>
      </c>
      <c r="AJ21" s="201">
        <v>0</v>
      </c>
      <c r="AK21" s="201">
        <v>9.01</v>
      </c>
      <c r="AL21" s="201">
        <v>0</v>
      </c>
      <c r="AM21" s="201">
        <v>0</v>
      </c>
      <c r="AN21" s="201">
        <v>0</v>
      </c>
      <c r="AO21" s="201">
        <v>227.25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10.96</v>
      </c>
      <c r="E22" s="201">
        <v>0</v>
      </c>
      <c r="F22" s="201">
        <v>0</v>
      </c>
      <c r="G22" s="201">
        <v>17.649999999999999</v>
      </c>
      <c r="H22" s="201">
        <v>0</v>
      </c>
      <c r="I22" s="201">
        <v>0</v>
      </c>
      <c r="J22" s="201">
        <v>22.83</v>
      </c>
      <c r="K22" s="201">
        <v>76.38</v>
      </c>
      <c r="L22" s="201">
        <v>40.869999999999997</v>
      </c>
      <c r="M22" s="201">
        <v>0</v>
      </c>
      <c r="N22" s="201">
        <v>1.05</v>
      </c>
      <c r="O22" s="201">
        <v>1.74</v>
      </c>
      <c r="P22" s="201">
        <v>2.38</v>
      </c>
      <c r="Q22" s="201">
        <v>0.84</v>
      </c>
      <c r="R22" s="201">
        <v>4.9800000000000004</v>
      </c>
      <c r="S22" s="201">
        <v>2.81</v>
      </c>
      <c r="T22" s="201">
        <v>0</v>
      </c>
      <c r="U22" s="201">
        <v>11.42</v>
      </c>
      <c r="V22" s="201">
        <v>2.37</v>
      </c>
      <c r="W22" s="201">
        <v>0.41</v>
      </c>
      <c r="X22" s="201">
        <v>1.29</v>
      </c>
      <c r="Y22" s="201">
        <v>0</v>
      </c>
      <c r="Z22" s="201">
        <v>36.89</v>
      </c>
      <c r="AA22" s="201">
        <v>11.32</v>
      </c>
      <c r="AB22" s="201">
        <v>0</v>
      </c>
      <c r="AC22" s="201">
        <v>9.1</v>
      </c>
      <c r="AD22" s="201">
        <v>11.37</v>
      </c>
      <c r="AE22" s="201">
        <v>0</v>
      </c>
      <c r="AF22" s="201">
        <v>0</v>
      </c>
      <c r="AG22" s="201">
        <v>43.39</v>
      </c>
      <c r="AH22" s="201">
        <v>0</v>
      </c>
      <c r="AI22" s="201">
        <v>4.82</v>
      </c>
      <c r="AJ22" s="201">
        <v>0</v>
      </c>
      <c r="AK22" s="201">
        <v>9.01</v>
      </c>
      <c r="AL22" s="201">
        <v>0</v>
      </c>
      <c r="AM22" s="201">
        <v>0</v>
      </c>
      <c r="AN22" s="201">
        <v>0</v>
      </c>
      <c r="AO22" s="201">
        <v>227.25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10.96</v>
      </c>
      <c r="E23" s="201">
        <v>0</v>
      </c>
      <c r="F23" s="201">
        <v>0</v>
      </c>
      <c r="G23" s="201">
        <v>17.649999999999999</v>
      </c>
      <c r="H23" s="201">
        <v>0</v>
      </c>
      <c r="I23" s="201">
        <v>0</v>
      </c>
      <c r="J23" s="201">
        <v>22.83</v>
      </c>
      <c r="K23" s="201">
        <v>76.38</v>
      </c>
      <c r="L23" s="201">
        <v>40.869999999999997</v>
      </c>
      <c r="M23" s="201">
        <v>0</v>
      </c>
      <c r="N23" s="201">
        <v>1.05</v>
      </c>
      <c r="O23" s="201">
        <v>1.74</v>
      </c>
      <c r="P23" s="201">
        <v>2.38</v>
      </c>
      <c r="Q23" s="201">
        <v>0.84</v>
      </c>
      <c r="R23" s="201">
        <v>4.9800000000000004</v>
      </c>
      <c r="S23" s="201">
        <v>2.81</v>
      </c>
      <c r="T23" s="201">
        <v>0</v>
      </c>
      <c r="U23" s="201">
        <v>11.42</v>
      </c>
      <c r="V23" s="201">
        <v>2.37</v>
      </c>
      <c r="W23" s="201">
        <v>0.41</v>
      </c>
      <c r="X23" s="201">
        <v>1.29</v>
      </c>
      <c r="Y23" s="201">
        <v>0</v>
      </c>
      <c r="Z23" s="201">
        <v>36.89</v>
      </c>
      <c r="AA23" s="201">
        <v>11.32</v>
      </c>
      <c r="AB23" s="201">
        <v>0</v>
      </c>
      <c r="AC23" s="201">
        <v>9.1</v>
      </c>
      <c r="AD23" s="201">
        <v>11.37</v>
      </c>
      <c r="AE23" s="201">
        <v>0</v>
      </c>
      <c r="AF23" s="201">
        <v>0</v>
      </c>
      <c r="AG23" s="201">
        <v>43.39</v>
      </c>
      <c r="AH23" s="201">
        <v>0</v>
      </c>
      <c r="AI23" s="201">
        <v>4.82</v>
      </c>
      <c r="AJ23" s="201">
        <v>0</v>
      </c>
      <c r="AK23" s="201">
        <v>9.01</v>
      </c>
      <c r="AL23" s="201">
        <v>0</v>
      </c>
      <c r="AM23" s="201">
        <v>0</v>
      </c>
      <c r="AN23" s="201">
        <v>0</v>
      </c>
      <c r="AO23" s="201">
        <v>227.25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10.96</v>
      </c>
      <c r="E24" s="201">
        <v>0</v>
      </c>
      <c r="F24" s="201">
        <v>0</v>
      </c>
      <c r="G24" s="201">
        <v>17.649999999999999</v>
      </c>
      <c r="H24" s="201">
        <v>0</v>
      </c>
      <c r="I24" s="201">
        <v>0</v>
      </c>
      <c r="J24" s="201">
        <v>22.83</v>
      </c>
      <c r="K24" s="201">
        <v>76.38</v>
      </c>
      <c r="L24" s="201">
        <v>42.42</v>
      </c>
      <c r="M24" s="201">
        <v>0</v>
      </c>
      <c r="N24" s="201">
        <v>1.05</v>
      </c>
      <c r="O24" s="201">
        <v>1.74</v>
      </c>
      <c r="P24" s="201">
        <v>2.38</v>
      </c>
      <c r="Q24" s="201">
        <v>0.84</v>
      </c>
      <c r="R24" s="201">
        <v>4.9800000000000004</v>
      </c>
      <c r="S24" s="201">
        <v>2.84</v>
      </c>
      <c r="T24" s="201">
        <v>0</v>
      </c>
      <c r="U24" s="201">
        <v>11.42</v>
      </c>
      <c r="V24" s="201">
        <v>2.37</v>
      </c>
      <c r="W24" s="201">
        <v>0.41</v>
      </c>
      <c r="X24" s="201">
        <v>1.29</v>
      </c>
      <c r="Y24" s="201">
        <v>0</v>
      </c>
      <c r="Z24" s="201">
        <v>36.89</v>
      </c>
      <c r="AA24" s="201">
        <v>11.32</v>
      </c>
      <c r="AB24" s="201">
        <v>0</v>
      </c>
      <c r="AC24" s="201">
        <v>9.1</v>
      </c>
      <c r="AD24" s="201">
        <v>11.37</v>
      </c>
      <c r="AE24" s="201">
        <v>0</v>
      </c>
      <c r="AF24" s="201">
        <v>0</v>
      </c>
      <c r="AG24" s="201">
        <v>43.39</v>
      </c>
      <c r="AH24" s="201">
        <v>0</v>
      </c>
      <c r="AI24" s="201">
        <v>4.82</v>
      </c>
      <c r="AJ24" s="201">
        <v>0</v>
      </c>
      <c r="AK24" s="201">
        <v>9.01</v>
      </c>
      <c r="AL24" s="201">
        <v>0</v>
      </c>
      <c r="AM24" s="201">
        <v>0</v>
      </c>
      <c r="AN24" s="201">
        <v>0</v>
      </c>
      <c r="AO24" s="201">
        <v>227.25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10.96</v>
      </c>
      <c r="E25" s="201">
        <v>0</v>
      </c>
      <c r="F25" s="201">
        <v>0</v>
      </c>
      <c r="G25" s="201">
        <v>17.649999999999999</v>
      </c>
      <c r="H25" s="201">
        <v>0</v>
      </c>
      <c r="I25" s="201">
        <v>0</v>
      </c>
      <c r="J25" s="201">
        <v>22.83</v>
      </c>
      <c r="K25" s="201">
        <v>76.38</v>
      </c>
      <c r="L25" s="201">
        <v>42.42</v>
      </c>
      <c r="M25" s="201">
        <v>0</v>
      </c>
      <c r="N25" s="201">
        <v>1.05</v>
      </c>
      <c r="O25" s="201">
        <v>1.74</v>
      </c>
      <c r="P25" s="201">
        <v>2.38</v>
      </c>
      <c r="Q25" s="201">
        <v>0.84</v>
      </c>
      <c r="R25" s="201">
        <v>4.9800000000000004</v>
      </c>
      <c r="S25" s="201">
        <v>2.84</v>
      </c>
      <c r="T25" s="201">
        <v>0</v>
      </c>
      <c r="U25" s="201">
        <v>11.42</v>
      </c>
      <c r="V25" s="201">
        <v>2.37</v>
      </c>
      <c r="W25" s="201">
        <v>0.41</v>
      </c>
      <c r="X25" s="201">
        <v>1.29</v>
      </c>
      <c r="Y25" s="201">
        <v>0</v>
      </c>
      <c r="Z25" s="201">
        <v>36.89</v>
      </c>
      <c r="AA25" s="201">
        <v>11.32</v>
      </c>
      <c r="AB25" s="201">
        <v>0</v>
      </c>
      <c r="AC25" s="201">
        <v>9.1</v>
      </c>
      <c r="AD25" s="201">
        <v>11.37</v>
      </c>
      <c r="AE25" s="201">
        <v>0</v>
      </c>
      <c r="AF25" s="201">
        <v>0</v>
      </c>
      <c r="AG25" s="201">
        <v>43.39</v>
      </c>
      <c r="AH25" s="201">
        <v>0</v>
      </c>
      <c r="AI25" s="201">
        <v>4.82</v>
      </c>
      <c r="AJ25" s="201">
        <v>0</v>
      </c>
      <c r="AK25" s="201">
        <v>9.01</v>
      </c>
      <c r="AL25" s="201">
        <v>0</v>
      </c>
      <c r="AM25" s="201">
        <v>0</v>
      </c>
      <c r="AN25" s="201">
        <v>0</v>
      </c>
      <c r="AO25" s="201">
        <v>227.25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10.96</v>
      </c>
      <c r="E26" s="201">
        <v>0</v>
      </c>
      <c r="F26" s="201">
        <v>0</v>
      </c>
      <c r="G26" s="201">
        <v>17.649999999999999</v>
      </c>
      <c r="H26" s="201">
        <v>0</v>
      </c>
      <c r="I26" s="201">
        <v>0</v>
      </c>
      <c r="J26" s="201">
        <v>22.83</v>
      </c>
      <c r="K26" s="201">
        <v>76.38</v>
      </c>
      <c r="L26" s="201">
        <v>42.42</v>
      </c>
      <c r="M26" s="201">
        <v>0</v>
      </c>
      <c r="N26" s="201">
        <v>1.05</v>
      </c>
      <c r="O26" s="201">
        <v>1.74</v>
      </c>
      <c r="P26" s="201">
        <v>2.38</v>
      </c>
      <c r="Q26" s="201">
        <v>0.84</v>
      </c>
      <c r="R26" s="201">
        <v>4.9800000000000004</v>
      </c>
      <c r="S26" s="201">
        <v>2.84</v>
      </c>
      <c r="T26" s="201">
        <v>0</v>
      </c>
      <c r="U26" s="201">
        <v>11.42</v>
      </c>
      <c r="V26" s="201">
        <v>2.37</v>
      </c>
      <c r="W26" s="201">
        <v>0.41</v>
      </c>
      <c r="X26" s="201">
        <v>1.29</v>
      </c>
      <c r="Y26" s="201">
        <v>0</v>
      </c>
      <c r="Z26" s="201">
        <v>36.89</v>
      </c>
      <c r="AA26" s="201">
        <v>11.32</v>
      </c>
      <c r="AB26" s="201">
        <v>0</v>
      </c>
      <c r="AC26" s="201">
        <v>9.1</v>
      </c>
      <c r="AD26" s="201">
        <v>11.37</v>
      </c>
      <c r="AE26" s="201">
        <v>0</v>
      </c>
      <c r="AF26" s="201">
        <v>0</v>
      </c>
      <c r="AG26" s="201">
        <v>43.39</v>
      </c>
      <c r="AH26" s="201">
        <v>0</v>
      </c>
      <c r="AI26" s="201">
        <v>4.82</v>
      </c>
      <c r="AJ26" s="201">
        <v>0</v>
      </c>
      <c r="AK26" s="201">
        <v>9.01</v>
      </c>
      <c r="AL26" s="201">
        <v>0</v>
      </c>
      <c r="AM26" s="201">
        <v>0</v>
      </c>
      <c r="AN26" s="201">
        <v>0</v>
      </c>
      <c r="AO26" s="201">
        <v>227.25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10.96</v>
      </c>
      <c r="E27" s="201">
        <v>0</v>
      </c>
      <c r="F27" s="201">
        <v>0</v>
      </c>
      <c r="G27" s="201">
        <v>17.649999999999999</v>
      </c>
      <c r="H27" s="201">
        <v>0</v>
      </c>
      <c r="I27" s="201">
        <v>0</v>
      </c>
      <c r="J27" s="201">
        <v>22.83</v>
      </c>
      <c r="K27" s="201">
        <v>76.38</v>
      </c>
      <c r="L27" s="201">
        <v>42.42</v>
      </c>
      <c r="M27" s="201">
        <v>0</v>
      </c>
      <c r="N27" s="201">
        <v>1.05</v>
      </c>
      <c r="O27" s="201">
        <v>1.74</v>
      </c>
      <c r="P27" s="201">
        <v>2.38</v>
      </c>
      <c r="Q27" s="201">
        <v>0.84</v>
      </c>
      <c r="R27" s="201">
        <v>4.9800000000000004</v>
      </c>
      <c r="S27" s="201">
        <v>2.84</v>
      </c>
      <c r="T27" s="201">
        <v>0</v>
      </c>
      <c r="U27" s="201">
        <v>11.42</v>
      </c>
      <c r="V27" s="201">
        <v>2.37</v>
      </c>
      <c r="W27" s="201">
        <v>0.41</v>
      </c>
      <c r="X27" s="201">
        <v>1.29</v>
      </c>
      <c r="Y27" s="201">
        <v>0</v>
      </c>
      <c r="Z27" s="201">
        <v>2.44</v>
      </c>
      <c r="AA27" s="201">
        <v>11.32</v>
      </c>
      <c r="AB27" s="201">
        <v>0</v>
      </c>
      <c r="AC27" s="201">
        <v>9.1</v>
      </c>
      <c r="AD27" s="201">
        <v>11.37</v>
      </c>
      <c r="AE27" s="201">
        <v>0</v>
      </c>
      <c r="AF27" s="201">
        <v>0</v>
      </c>
      <c r="AG27" s="201">
        <v>43.39</v>
      </c>
      <c r="AH27" s="201">
        <v>0</v>
      </c>
      <c r="AI27" s="201">
        <v>4.82</v>
      </c>
      <c r="AJ27" s="201">
        <v>0</v>
      </c>
      <c r="AK27" s="201">
        <v>10.59</v>
      </c>
      <c r="AL27" s="201">
        <v>0</v>
      </c>
      <c r="AM27" s="201">
        <v>0</v>
      </c>
      <c r="AN27" s="201">
        <v>0</v>
      </c>
      <c r="AO27" s="201">
        <v>227.25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10.96</v>
      </c>
      <c r="E28" s="201">
        <v>0</v>
      </c>
      <c r="F28" s="201">
        <v>0</v>
      </c>
      <c r="G28" s="201">
        <v>17.649999999999999</v>
      </c>
      <c r="H28" s="201">
        <v>0</v>
      </c>
      <c r="I28" s="201">
        <v>0</v>
      </c>
      <c r="J28" s="201">
        <v>22.83</v>
      </c>
      <c r="K28" s="201">
        <v>76.38</v>
      </c>
      <c r="L28" s="201">
        <v>42.42</v>
      </c>
      <c r="M28" s="201">
        <v>0</v>
      </c>
      <c r="N28" s="201">
        <v>1.05</v>
      </c>
      <c r="O28" s="201">
        <v>1.74</v>
      </c>
      <c r="P28" s="201">
        <v>2.38</v>
      </c>
      <c r="Q28" s="201">
        <v>0.84</v>
      </c>
      <c r="R28" s="201">
        <v>0.37</v>
      </c>
      <c r="S28" s="201">
        <v>2.84</v>
      </c>
      <c r="T28" s="201">
        <v>0</v>
      </c>
      <c r="U28" s="201">
        <v>11.42</v>
      </c>
      <c r="V28" s="201">
        <v>0.18</v>
      </c>
      <c r="W28" s="201">
        <v>0.41</v>
      </c>
      <c r="X28" s="201">
        <v>1.29</v>
      </c>
      <c r="Y28" s="201">
        <v>0</v>
      </c>
      <c r="Z28" s="201">
        <v>4.38</v>
      </c>
      <c r="AA28" s="201">
        <v>11.32</v>
      </c>
      <c r="AB28" s="201">
        <v>0</v>
      </c>
      <c r="AC28" s="201">
        <v>9.1</v>
      </c>
      <c r="AD28" s="201">
        <v>11.37</v>
      </c>
      <c r="AE28" s="201">
        <v>0</v>
      </c>
      <c r="AF28" s="201">
        <v>0</v>
      </c>
      <c r="AG28" s="201">
        <v>43.39</v>
      </c>
      <c r="AH28" s="201">
        <v>0</v>
      </c>
      <c r="AI28" s="201">
        <v>4.82</v>
      </c>
      <c r="AJ28" s="201">
        <v>0</v>
      </c>
      <c r="AK28" s="201">
        <v>10.59</v>
      </c>
      <c r="AL28" s="201">
        <v>0</v>
      </c>
      <c r="AM28" s="201">
        <v>0</v>
      </c>
      <c r="AN28" s="201">
        <v>0</v>
      </c>
      <c r="AO28" s="201">
        <v>227.25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10.96</v>
      </c>
      <c r="E29" s="201">
        <v>0</v>
      </c>
      <c r="F29" s="201">
        <v>0</v>
      </c>
      <c r="G29" s="201">
        <v>17.649999999999999</v>
      </c>
      <c r="H29" s="201">
        <v>0</v>
      </c>
      <c r="I29" s="201">
        <v>0</v>
      </c>
      <c r="J29" s="201">
        <v>22.83</v>
      </c>
      <c r="K29" s="201">
        <v>76.38</v>
      </c>
      <c r="L29" s="201">
        <v>42.42</v>
      </c>
      <c r="M29" s="201">
        <v>0</v>
      </c>
      <c r="N29" s="201">
        <v>1.05</v>
      </c>
      <c r="O29" s="201">
        <v>1.74</v>
      </c>
      <c r="P29" s="201">
        <v>2.38</v>
      </c>
      <c r="Q29" s="201">
        <v>0.84</v>
      </c>
      <c r="R29" s="201">
        <v>0.37</v>
      </c>
      <c r="S29" s="201">
        <v>0.23</v>
      </c>
      <c r="T29" s="201">
        <v>0</v>
      </c>
      <c r="U29" s="201">
        <v>11.42</v>
      </c>
      <c r="V29" s="201">
        <v>0.18</v>
      </c>
      <c r="W29" s="201">
        <v>0.41</v>
      </c>
      <c r="X29" s="201">
        <v>1.29</v>
      </c>
      <c r="Y29" s="201">
        <v>0</v>
      </c>
      <c r="Z29" s="201">
        <v>2.44</v>
      </c>
      <c r="AA29" s="201">
        <v>0.79</v>
      </c>
      <c r="AB29" s="201">
        <v>0</v>
      </c>
      <c r="AC29" s="201">
        <v>9.1</v>
      </c>
      <c r="AD29" s="201">
        <v>11.37</v>
      </c>
      <c r="AE29" s="201">
        <v>0</v>
      </c>
      <c r="AF29" s="201">
        <v>0</v>
      </c>
      <c r="AG29" s="201">
        <v>43.39</v>
      </c>
      <c r="AH29" s="201">
        <v>0</v>
      </c>
      <c r="AI29" s="201">
        <v>4.82</v>
      </c>
      <c r="AJ29" s="201">
        <v>0</v>
      </c>
      <c r="AK29" s="201">
        <v>10.59</v>
      </c>
      <c r="AL29" s="201">
        <v>0</v>
      </c>
      <c r="AM29" s="201">
        <v>0</v>
      </c>
      <c r="AN29" s="201">
        <v>0</v>
      </c>
      <c r="AO29" s="201">
        <v>227.25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10.96</v>
      </c>
      <c r="E30" s="201">
        <v>0</v>
      </c>
      <c r="F30" s="201">
        <v>0</v>
      </c>
      <c r="G30" s="201">
        <v>17.649999999999999</v>
      </c>
      <c r="H30" s="201">
        <v>0</v>
      </c>
      <c r="I30" s="201">
        <v>0</v>
      </c>
      <c r="J30" s="201">
        <v>22.83</v>
      </c>
      <c r="K30" s="201">
        <v>76.38</v>
      </c>
      <c r="L30" s="201">
        <v>42.42</v>
      </c>
      <c r="M30" s="201">
        <v>0</v>
      </c>
      <c r="N30" s="201">
        <v>1.05</v>
      </c>
      <c r="O30" s="201">
        <v>1.74</v>
      </c>
      <c r="P30" s="201">
        <v>2.38</v>
      </c>
      <c r="Q30" s="201">
        <v>0.84</v>
      </c>
      <c r="R30" s="201">
        <v>0.37</v>
      </c>
      <c r="S30" s="201">
        <v>0.23</v>
      </c>
      <c r="T30" s="201">
        <v>0</v>
      </c>
      <c r="U30" s="201">
        <v>11.42</v>
      </c>
      <c r="V30" s="201">
        <v>0.18</v>
      </c>
      <c r="W30" s="201">
        <v>0.41</v>
      </c>
      <c r="X30" s="201">
        <v>1.29</v>
      </c>
      <c r="Y30" s="201">
        <v>0</v>
      </c>
      <c r="Z30" s="201">
        <v>2.44</v>
      </c>
      <c r="AA30" s="201">
        <v>0.79</v>
      </c>
      <c r="AB30" s="201">
        <v>0</v>
      </c>
      <c r="AC30" s="201">
        <v>9.1</v>
      </c>
      <c r="AD30" s="201">
        <v>11.37</v>
      </c>
      <c r="AE30" s="201">
        <v>0</v>
      </c>
      <c r="AF30" s="201">
        <v>0</v>
      </c>
      <c r="AG30" s="201">
        <v>43.39</v>
      </c>
      <c r="AH30" s="201">
        <v>0</v>
      </c>
      <c r="AI30" s="201">
        <v>4.82</v>
      </c>
      <c r="AJ30" s="201">
        <v>0</v>
      </c>
      <c r="AK30" s="201">
        <v>10.59</v>
      </c>
      <c r="AL30" s="201">
        <v>0</v>
      </c>
      <c r="AM30" s="201">
        <v>0</v>
      </c>
      <c r="AN30" s="201">
        <v>0</v>
      </c>
      <c r="AO30" s="201">
        <v>227.25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10.96</v>
      </c>
      <c r="E31" s="201">
        <v>0</v>
      </c>
      <c r="F31" s="201">
        <v>0</v>
      </c>
      <c r="G31" s="201">
        <v>17.649999999999999</v>
      </c>
      <c r="H31" s="201">
        <v>0</v>
      </c>
      <c r="I31" s="201">
        <v>0</v>
      </c>
      <c r="J31" s="201">
        <v>22.83</v>
      </c>
      <c r="K31" s="201">
        <v>76.38</v>
      </c>
      <c r="L31" s="201">
        <v>42.42</v>
      </c>
      <c r="M31" s="201">
        <v>0</v>
      </c>
      <c r="N31" s="201">
        <v>1.05</v>
      </c>
      <c r="O31" s="201">
        <v>1.74</v>
      </c>
      <c r="P31" s="201">
        <v>2.38</v>
      </c>
      <c r="Q31" s="201">
        <v>0.84</v>
      </c>
      <c r="R31" s="201">
        <v>0.37</v>
      </c>
      <c r="S31" s="201">
        <v>0.23</v>
      </c>
      <c r="T31" s="201">
        <v>0</v>
      </c>
      <c r="U31" s="201">
        <v>11.42</v>
      </c>
      <c r="V31" s="201">
        <v>0.18</v>
      </c>
      <c r="W31" s="201">
        <v>0.41</v>
      </c>
      <c r="X31" s="201">
        <v>1.29</v>
      </c>
      <c r="Y31" s="201">
        <v>0</v>
      </c>
      <c r="Z31" s="201">
        <v>2.44</v>
      </c>
      <c r="AA31" s="201">
        <v>0.79</v>
      </c>
      <c r="AB31" s="201">
        <v>0</v>
      </c>
      <c r="AC31" s="201">
        <v>9.1</v>
      </c>
      <c r="AD31" s="201">
        <v>11.37</v>
      </c>
      <c r="AE31" s="201">
        <v>0</v>
      </c>
      <c r="AF31" s="201">
        <v>0</v>
      </c>
      <c r="AG31" s="201">
        <v>43.39</v>
      </c>
      <c r="AH31" s="201">
        <v>0</v>
      </c>
      <c r="AI31" s="201">
        <v>4.82</v>
      </c>
      <c r="AJ31" s="201">
        <v>0</v>
      </c>
      <c r="AK31" s="201">
        <v>10.59</v>
      </c>
      <c r="AL31" s="201">
        <v>0</v>
      </c>
      <c r="AM31" s="201">
        <v>0</v>
      </c>
      <c r="AN31" s="201">
        <v>0</v>
      </c>
      <c r="AO31" s="201">
        <v>227.25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10.96</v>
      </c>
      <c r="E32" s="201">
        <v>0</v>
      </c>
      <c r="F32" s="201">
        <v>0</v>
      </c>
      <c r="G32" s="201">
        <v>17.649999999999999</v>
      </c>
      <c r="H32" s="201">
        <v>0</v>
      </c>
      <c r="I32" s="201">
        <v>0</v>
      </c>
      <c r="J32" s="201">
        <v>22.83</v>
      </c>
      <c r="K32" s="201">
        <v>76.39</v>
      </c>
      <c r="L32" s="201">
        <v>42.42</v>
      </c>
      <c r="M32" s="201">
        <v>0</v>
      </c>
      <c r="N32" s="201">
        <v>1.05</v>
      </c>
      <c r="O32" s="201">
        <v>1.74</v>
      </c>
      <c r="P32" s="201">
        <v>2.38</v>
      </c>
      <c r="Q32" s="201">
        <v>0.84</v>
      </c>
      <c r="R32" s="201">
        <v>0.37</v>
      </c>
      <c r="S32" s="201">
        <v>0.23</v>
      </c>
      <c r="T32" s="201">
        <v>0</v>
      </c>
      <c r="U32" s="201">
        <v>11.42</v>
      </c>
      <c r="V32" s="201">
        <v>0.18</v>
      </c>
      <c r="W32" s="201">
        <v>0.41</v>
      </c>
      <c r="X32" s="201">
        <v>1.29</v>
      </c>
      <c r="Y32" s="201">
        <v>0</v>
      </c>
      <c r="Z32" s="201">
        <v>2.44</v>
      </c>
      <c r="AA32" s="201">
        <v>0.79</v>
      </c>
      <c r="AB32" s="201">
        <v>0</v>
      </c>
      <c r="AC32" s="201">
        <v>9.1</v>
      </c>
      <c r="AD32" s="201">
        <v>11.37</v>
      </c>
      <c r="AE32" s="201">
        <v>0</v>
      </c>
      <c r="AF32" s="201">
        <v>0</v>
      </c>
      <c r="AG32" s="201">
        <v>43.39</v>
      </c>
      <c r="AH32" s="201">
        <v>0</v>
      </c>
      <c r="AI32" s="201">
        <v>4.82</v>
      </c>
      <c r="AJ32" s="201">
        <v>0</v>
      </c>
      <c r="AK32" s="201">
        <v>10.59</v>
      </c>
      <c r="AL32" s="201">
        <v>0</v>
      </c>
      <c r="AM32" s="201">
        <v>0</v>
      </c>
      <c r="AN32" s="201">
        <v>0</v>
      </c>
      <c r="AO32" s="201">
        <v>227.25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10.96</v>
      </c>
      <c r="E33" s="201">
        <v>0</v>
      </c>
      <c r="F33" s="201">
        <v>0</v>
      </c>
      <c r="G33" s="201">
        <v>17.649999999999999</v>
      </c>
      <c r="H33" s="201">
        <v>0</v>
      </c>
      <c r="I33" s="201">
        <v>0</v>
      </c>
      <c r="J33" s="201">
        <v>22.83</v>
      </c>
      <c r="K33" s="201">
        <v>76.39</v>
      </c>
      <c r="L33" s="201">
        <v>42.42</v>
      </c>
      <c r="M33" s="201">
        <v>0</v>
      </c>
      <c r="N33" s="201">
        <v>1.05</v>
      </c>
      <c r="O33" s="201">
        <v>1.74</v>
      </c>
      <c r="P33" s="201">
        <v>2.38</v>
      </c>
      <c r="Q33" s="201">
        <v>0.84</v>
      </c>
      <c r="R33" s="201">
        <v>0.37</v>
      </c>
      <c r="S33" s="201">
        <v>2.84</v>
      </c>
      <c r="T33" s="201">
        <v>0</v>
      </c>
      <c r="U33" s="201">
        <v>11.42</v>
      </c>
      <c r="V33" s="201">
        <v>0.18</v>
      </c>
      <c r="W33" s="201">
        <v>0.41</v>
      </c>
      <c r="X33" s="201">
        <v>1.29</v>
      </c>
      <c r="Y33" s="201">
        <v>0</v>
      </c>
      <c r="Z33" s="201">
        <v>2.44</v>
      </c>
      <c r="AA33" s="201">
        <v>11.32</v>
      </c>
      <c r="AB33" s="201">
        <v>0</v>
      </c>
      <c r="AC33" s="201">
        <v>9.1</v>
      </c>
      <c r="AD33" s="201">
        <v>11.37</v>
      </c>
      <c r="AE33" s="201">
        <v>0</v>
      </c>
      <c r="AF33" s="201">
        <v>0</v>
      </c>
      <c r="AG33" s="201">
        <v>43.39</v>
      </c>
      <c r="AH33" s="201">
        <v>0</v>
      </c>
      <c r="AI33" s="201">
        <v>4.82</v>
      </c>
      <c r="AJ33" s="201">
        <v>0</v>
      </c>
      <c r="AK33" s="201">
        <v>10.59</v>
      </c>
      <c r="AL33" s="201">
        <v>0</v>
      </c>
      <c r="AM33" s="201">
        <v>0</v>
      </c>
      <c r="AN33" s="201">
        <v>0</v>
      </c>
      <c r="AO33" s="201">
        <v>227.25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10.96</v>
      </c>
      <c r="E34" s="201">
        <v>0</v>
      </c>
      <c r="F34" s="201">
        <v>0</v>
      </c>
      <c r="G34" s="201">
        <v>17.649999999999999</v>
      </c>
      <c r="H34" s="201">
        <v>0</v>
      </c>
      <c r="I34" s="201">
        <v>0</v>
      </c>
      <c r="J34" s="201">
        <v>22.83</v>
      </c>
      <c r="K34" s="201">
        <v>76.38</v>
      </c>
      <c r="L34" s="201">
        <v>42.42</v>
      </c>
      <c r="M34" s="201">
        <v>0</v>
      </c>
      <c r="N34" s="201">
        <v>1.05</v>
      </c>
      <c r="O34" s="201">
        <v>1.74</v>
      </c>
      <c r="P34" s="201">
        <v>2.38</v>
      </c>
      <c r="Q34" s="201">
        <v>0.84</v>
      </c>
      <c r="R34" s="201">
        <v>4.9800000000000004</v>
      </c>
      <c r="S34" s="201">
        <v>2.84</v>
      </c>
      <c r="T34" s="201">
        <v>0</v>
      </c>
      <c r="U34" s="201">
        <v>11.42</v>
      </c>
      <c r="V34" s="201">
        <v>2.37</v>
      </c>
      <c r="W34" s="201">
        <v>0.41</v>
      </c>
      <c r="X34" s="201">
        <v>1.29</v>
      </c>
      <c r="Y34" s="201">
        <v>0</v>
      </c>
      <c r="Z34" s="201">
        <v>2.44</v>
      </c>
      <c r="AA34" s="201">
        <v>11.32</v>
      </c>
      <c r="AB34" s="201">
        <v>0</v>
      </c>
      <c r="AC34" s="201">
        <v>9.1</v>
      </c>
      <c r="AD34" s="201">
        <v>11.37</v>
      </c>
      <c r="AE34" s="201">
        <v>0</v>
      </c>
      <c r="AF34" s="201">
        <v>0</v>
      </c>
      <c r="AG34" s="201">
        <v>43.39</v>
      </c>
      <c r="AH34" s="201">
        <v>0</v>
      </c>
      <c r="AI34" s="201">
        <v>4.82</v>
      </c>
      <c r="AJ34" s="201">
        <v>0</v>
      </c>
      <c r="AK34" s="201">
        <v>10.59</v>
      </c>
      <c r="AL34" s="201">
        <v>0</v>
      </c>
      <c r="AM34" s="201">
        <v>0</v>
      </c>
      <c r="AN34" s="201">
        <v>0</v>
      </c>
      <c r="AO34" s="201">
        <v>227.25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10.86</v>
      </c>
      <c r="E35" s="201">
        <v>0</v>
      </c>
      <c r="F35" s="201">
        <v>0</v>
      </c>
      <c r="G35" s="201">
        <v>17.649999999999999</v>
      </c>
      <c r="H35" s="201">
        <v>0</v>
      </c>
      <c r="I35" s="201">
        <v>0</v>
      </c>
      <c r="J35" s="201">
        <v>22.83</v>
      </c>
      <c r="K35" s="201">
        <v>76.38</v>
      </c>
      <c r="L35" s="201">
        <v>42.42</v>
      </c>
      <c r="M35" s="201">
        <v>0</v>
      </c>
      <c r="N35" s="201">
        <v>1.05</v>
      </c>
      <c r="O35" s="201">
        <v>1.74</v>
      </c>
      <c r="P35" s="201">
        <v>2.38</v>
      </c>
      <c r="Q35" s="201">
        <v>0.84</v>
      </c>
      <c r="R35" s="201">
        <v>4.9800000000000004</v>
      </c>
      <c r="S35" s="201">
        <v>2.84</v>
      </c>
      <c r="T35" s="201">
        <v>0</v>
      </c>
      <c r="U35" s="201">
        <v>11.42</v>
      </c>
      <c r="V35" s="201">
        <v>2.37</v>
      </c>
      <c r="W35" s="201">
        <v>0.41</v>
      </c>
      <c r="X35" s="201">
        <v>1.29</v>
      </c>
      <c r="Y35" s="201">
        <v>0</v>
      </c>
      <c r="Z35" s="201">
        <v>36.89</v>
      </c>
      <c r="AA35" s="201">
        <v>11.32</v>
      </c>
      <c r="AB35" s="201">
        <v>0</v>
      </c>
      <c r="AC35" s="201">
        <v>9.1</v>
      </c>
      <c r="AD35" s="201">
        <v>11.37</v>
      </c>
      <c r="AE35" s="201">
        <v>0</v>
      </c>
      <c r="AF35" s="201">
        <v>0</v>
      </c>
      <c r="AG35" s="201">
        <v>43.39</v>
      </c>
      <c r="AH35" s="201">
        <v>0</v>
      </c>
      <c r="AI35" s="201">
        <v>4.82</v>
      </c>
      <c r="AJ35" s="201">
        <v>0</v>
      </c>
      <c r="AK35" s="201">
        <v>10.59</v>
      </c>
      <c r="AL35" s="201">
        <v>0</v>
      </c>
      <c r="AM35" s="201">
        <v>0</v>
      </c>
      <c r="AN35" s="201">
        <v>0</v>
      </c>
      <c r="AO35" s="201">
        <v>227.25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10.86</v>
      </c>
      <c r="E36" s="201">
        <v>0</v>
      </c>
      <c r="F36" s="201">
        <v>0</v>
      </c>
      <c r="G36" s="201">
        <v>17.649999999999999</v>
      </c>
      <c r="H36" s="201">
        <v>0</v>
      </c>
      <c r="I36" s="201">
        <v>0</v>
      </c>
      <c r="J36" s="201">
        <v>22.83</v>
      </c>
      <c r="K36" s="201">
        <v>76.38</v>
      </c>
      <c r="L36" s="201">
        <v>42.42</v>
      </c>
      <c r="M36" s="201">
        <v>0</v>
      </c>
      <c r="N36" s="201">
        <v>1.05</v>
      </c>
      <c r="O36" s="201">
        <v>1.74</v>
      </c>
      <c r="P36" s="201">
        <v>2.38</v>
      </c>
      <c r="Q36" s="201">
        <v>0.84</v>
      </c>
      <c r="R36" s="201">
        <v>4.9800000000000004</v>
      </c>
      <c r="S36" s="201">
        <v>2.84</v>
      </c>
      <c r="T36" s="201">
        <v>0</v>
      </c>
      <c r="U36" s="201">
        <v>11.42</v>
      </c>
      <c r="V36" s="201">
        <v>2.37</v>
      </c>
      <c r="W36" s="201">
        <v>0.41</v>
      </c>
      <c r="X36" s="201">
        <v>1.29</v>
      </c>
      <c r="Y36" s="201">
        <v>0</v>
      </c>
      <c r="Z36" s="201">
        <v>36.89</v>
      </c>
      <c r="AA36" s="201">
        <v>11.32</v>
      </c>
      <c r="AB36" s="201">
        <v>0</v>
      </c>
      <c r="AC36" s="201">
        <v>9.1</v>
      </c>
      <c r="AD36" s="201">
        <v>11.37</v>
      </c>
      <c r="AE36" s="201">
        <v>0</v>
      </c>
      <c r="AF36" s="201">
        <v>0</v>
      </c>
      <c r="AG36" s="201">
        <v>43.39</v>
      </c>
      <c r="AH36" s="201">
        <v>0</v>
      </c>
      <c r="AI36" s="201">
        <v>4.82</v>
      </c>
      <c r="AJ36" s="201">
        <v>0</v>
      </c>
      <c r="AK36" s="201">
        <v>10.59</v>
      </c>
      <c r="AL36" s="201">
        <v>0</v>
      </c>
      <c r="AM36" s="201">
        <v>0</v>
      </c>
      <c r="AN36" s="201">
        <v>0</v>
      </c>
      <c r="AO36" s="201">
        <v>227.25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10.86</v>
      </c>
      <c r="E37" s="201">
        <v>0</v>
      </c>
      <c r="F37" s="201">
        <v>0</v>
      </c>
      <c r="G37" s="201">
        <v>17.649999999999999</v>
      </c>
      <c r="H37" s="201">
        <v>0</v>
      </c>
      <c r="I37" s="201">
        <v>0</v>
      </c>
      <c r="J37" s="201">
        <v>22.83</v>
      </c>
      <c r="K37" s="201">
        <v>76.39</v>
      </c>
      <c r="L37" s="201">
        <v>42.42</v>
      </c>
      <c r="M37" s="201">
        <v>0</v>
      </c>
      <c r="N37" s="201">
        <v>1.05</v>
      </c>
      <c r="O37" s="201">
        <v>1.74</v>
      </c>
      <c r="P37" s="201">
        <v>2.38</v>
      </c>
      <c r="Q37" s="201">
        <v>0.84</v>
      </c>
      <c r="R37" s="201">
        <v>4.9800000000000004</v>
      </c>
      <c r="S37" s="201">
        <v>2.84</v>
      </c>
      <c r="T37" s="201">
        <v>0</v>
      </c>
      <c r="U37" s="201">
        <v>11.42</v>
      </c>
      <c r="V37" s="201">
        <v>2.37</v>
      </c>
      <c r="W37" s="201">
        <v>0.41</v>
      </c>
      <c r="X37" s="201">
        <v>1.29</v>
      </c>
      <c r="Y37" s="201">
        <v>0</v>
      </c>
      <c r="Z37" s="201">
        <v>36.89</v>
      </c>
      <c r="AA37" s="201">
        <v>11.32</v>
      </c>
      <c r="AB37" s="201">
        <v>0</v>
      </c>
      <c r="AC37" s="201">
        <v>9.1</v>
      </c>
      <c r="AD37" s="201">
        <v>11.37</v>
      </c>
      <c r="AE37" s="201">
        <v>0</v>
      </c>
      <c r="AF37" s="201">
        <v>0</v>
      </c>
      <c r="AG37" s="201">
        <v>43.39</v>
      </c>
      <c r="AH37" s="201">
        <v>0</v>
      </c>
      <c r="AI37" s="201">
        <v>4.82</v>
      </c>
      <c r="AJ37" s="201">
        <v>0</v>
      </c>
      <c r="AK37" s="201">
        <v>10.59</v>
      </c>
      <c r="AL37" s="201">
        <v>0</v>
      </c>
      <c r="AM37" s="201">
        <v>0</v>
      </c>
      <c r="AN37" s="201">
        <v>0</v>
      </c>
      <c r="AO37" s="201">
        <v>227.25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10.86</v>
      </c>
      <c r="E38" s="201">
        <v>0</v>
      </c>
      <c r="F38" s="201">
        <v>0</v>
      </c>
      <c r="G38" s="201">
        <v>17.649999999999999</v>
      </c>
      <c r="H38" s="201">
        <v>0</v>
      </c>
      <c r="I38" s="201">
        <v>0</v>
      </c>
      <c r="J38" s="201">
        <v>22.83</v>
      </c>
      <c r="K38" s="201">
        <v>76.39</v>
      </c>
      <c r="L38" s="201">
        <v>42.42</v>
      </c>
      <c r="M38" s="201">
        <v>0</v>
      </c>
      <c r="N38" s="201">
        <v>1.05</v>
      </c>
      <c r="O38" s="201">
        <v>1.74</v>
      </c>
      <c r="P38" s="201">
        <v>2.38</v>
      </c>
      <c r="Q38" s="201">
        <v>0.84</v>
      </c>
      <c r="R38" s="201">
        <v>4.9800000000000004</v>
      </c>
      <c r="S38" s="201">
        <v>2.84</v>
      </c>
      <c r="T38" s="201">
        <v>0</v>
      </c>
      <c r="U38" s="201">
        <v>11.42</v>
      </c>
      <c r="V38" s="201">
        <v>2.37</v>
      </c>
      <c r="W38" s="201">
        <v>0.41</v>
      </c>
      <c r="X38" s="201">
        <v>1.29</v>
      </c>
      <c r="Y38" s="201">
        <v>0</v>
      </c>
      <c r="Z38" s="201">
        <v>36.89</v>
      </c>
      <c r="AA38" s="201">
        <v>11.32</v>
      </c>
      <c r="AB38" s="201">
        <v>0</v>
      </c>
      <c r="AC38" s="201">
        <v>9.1</v>
      </c>
      <c r="AD38" s="201">
        <v>11.37</v>
      </c>
      <c r="AE38" s="201">
        <v>0</v>
      </c>
      <c r="AF38" s="201">
        <v>0</v>
      </c>
      <c r="AG38" s="201">
        <v>43.39</v>
      </c>
      <c r="AH38" s="201">
        <v>0</v>
      </c>
      <c r="AI38" s="201">
        <v>4.82</v>
      </c>
      <c r="AJ38" s="201">
        <v>0</v>
      </c>
      <c r="AK38" s="201">
        <v>10.59</v>
      </c>
      <c r="AL38" s="201">
        <v>0</v>
      </c>
      <c r="AM38" s="201">
        <v>0</v>
      </c>
      <c r="AN38" s="201">
        <v>0</v>
      </c>
      <c r="AO38" s="201">
        <v>227.25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10.86</v>
      </c>
      <c r="E39" s="201">
        <v>0</v>
      </c>
      <c r="F39" s="201">
        <v>0</v>
      </c>
      <c r="G39" s="201">
        <v>17.649999999999999</v>
      </c>
      <c r="H39" s="201">
        <v>0</v>
      </c>
      <c r="I39" s="201">
        <v>0</v>
      </c>
      <c r="J39" s="201">
        <v>22.83</v>
      </c>
      <c r="K39" s="201">
        <v>76.39</v>
      </c>
      <c r="L39" s="201">
        <v>42.42</v>
      </c>
      <c r="M39" s="201">
        <v>0</v>
      </c>
      <c r="N39" s="201">
        <v>1.05</v>
      </c>
      <c r="O39" s="201">
        <v>1.74</v>
      </c>
      <c r="P39" s="201">
        <v>2.38</v>
      </c>
      <c r="Q39" s="201">
        <v>0.84</v>
      </c>
      <c r="R39" s="201">
        <v>4.9800000000000004</v>
      </c>
      <c r="S39" s="201">
        <v>2.84</v>
      </c>
      <c r="T39" s="201">
        <v>0</v>
      </c>
      <c r="U39" s="201">
        <v>11.42</v>
      </c>
      <c r="V39" s="201">
        <v>2.37</v>
      </c>
      <c r="W39" s="201">
        <v>0.41</v>
      </c>
      <c r="X39" s="201">
        <v>1.29</v>
      </c>
      <c r="Y39" s="201">
        <v>0</v>
      </c>
      <c r="Z39" s="201">
        <v>36.89</v>
      </c>
      <c r="AA39" s="201">
        <v>11.32</v>
      </c>
      <c r="AB39" s="201">
        <v>0</v>
      </c>
      <c r="AC39" s="201">
        <v>9.1</v>
      </c>
      <c r="AD39" s="201">
        <v>11.37</v>
      </c>
      <c r="AE39" s="201">
        <v>0</v>
      </c>
      <c r="AF39" s="201">
        <v>0</v>
      </c>
      <c r="AG39" s="201">
        <v>43.39</v>
      </c>
      <c r="AH39" s="201">
        <v>0</v>
      </c>
      <c r="AI39" s="201">
        <v>4.82</v>
      </c>
      <c r="AJ39" s="201">
        <v>0</v>
      </c>
      <c r="AK39" s="201">
        <v>10.59</v>
      </c>
      <c r="AL39" s="201">
        <v>0</v>
      </c>
      <c r="AM39" s="201">
        <v>0</v>
      </c>
      <c r="AN39" s="201">
        <v>0</v>
      </c>
      <c r="AO39" s="201">
        <v>227.25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10.86</v>
      </c>
      <c r="E40" s="201">
        <v>0</v>
      </c>
      <c r="F40" s="201">
        <v>0</v>
      </c>
      <c r="G40" s="201">
        <v>17.649999999999999</v>
      </c>
      <c r="H40" s="201">
        <v>0</v>
      </c>
      <c r="I40" s="201">
        <v>0</v>
      </c>
      <c r="J40" s="201">
        <v>22.83</v>
      </c>
      <c r="K40" s="201">
        <v>76.39</v>
      </c>
      <c r="L40" s="201">
        <v>43.02</v>
      </c>
      <c r="M40" s="201">
        <v>0</v>
      </c>
      <c r="N40" s="201">
        <v>1.05</v>
      </c>
      <c r="O40" s="201">
        <v>1.74</v>
      </c>
      <c r="P40" s="201">
        <v>2.38</v>
      </c>
      <c r="Q40" s="201">
        <v>0.84</v>
      </c>
      <c r="R40" s="201">
        <v>4.9800000000000004</v>
      </c>
      <c r="S40" s="201">
        <v>2.84</v>
      </c>
      <c r="T40" s="201">
        <v>0</v>
      </c>
      <c r="U40" s="201">
        <v>11.42</v>
      </c>
      <c r="V40" s="201">
        <v>2.37</v>
      </c>
      <c r="W40" s="201">
        <v>0.41</v>
      </c>
      <c r="X40" s="201">
        <v>1.29</v>
      </c>
      <c r="Y40" s="201">
        <v>0</v>
      </c>
      <c r="Z40" s="201">
        <v>36.89</v>
      </c>
      <c r="AA40" s="201">
        <v>11.32</v>
      </c>
      <c r="AB40" s="201">
        <v>0</v>
      </c>
      <c r="AC40" s="201">
        <v>9.1</v>
      </c>
      <c r="AD40" s="201">
        <v>11.37</v>
      </c>
      <c r="AE40" s="201">
        <v>0</v>
      </c>
      <c r="AF40" s="201">
        <v>0</v>
      </c>
      <c r="AG40" s="201">
        <v>43.39</v>
      </c>
      <c r="AH40" s="201">
        <v>0</v>
      </c>
      <c r="AI40" s="201">
        <v>4.82</v>
      </c>
      <c r="AJ40" s="201">
        <v>0</v>
      </c>
      <c r="AK40" s="201">
        <v>10.59</v>
      </c>
      <c r="AL40" s="201">
        <v>0</v>
      </c>
      <c r="AM40" s="201">
        <v>0</v>
      </c>
      <c r="AN40" s="201">
        <v>0</v>
      </c>
      <c r="AO40" s="201">
        <v>227.25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10.86</v>
      </c>
      <c r="E41" s="201">
        <v>0</v>
      </c>
      <c r="F41" s="201">
        <v>0</v>
      </c>
      <c r="G41" s="201">
        <v>17.649999999999999</v>
      </c>
      <c r="H41" s="201">
        <v>0</v>
      </c>
      <c r="I41" s="201">
        <v>0</v>
      </c>
      <c r="J41" s="201">
        <v>22.83</v>
      </c>
      <c r="K41" s="201">
        <v>76.38</v>
      </c>
      <c r="L41" s="201">
        <v>43.02</v>
      </c>
      <c r="M41" s="201">
        <v>0</v>
      </c>
      <c r="N41" s="201">
        <v>1.05</v>
      </c>
      <c r="O41" s="201">
        <v>1.74</v>
      </c>
      <c r="P41" s="201">
        <v>2.38</v>
      </c>
      <c r="Q41" s="201">
        <v>0.84</v>
      </c>
      <c r="R41" s="201">
        <v>4.9800000000000004</v>
      </c>
      <c r="S41" s="201">
        <v>2.84</v>
      </c>
      <c r="T41" s="201">
        <v>0</v>
      </c>
      <c r="U41" s="201">
        <v>11.42</v>
      </c>
      <c r="V41" s="201">
        <v>2.37</v>
      </c>
      <c r="W41" s="201">
        <v>0.41</v>
      </c>
      <c r="X41" s="201">
        <v>1.29</v>
      </c>
      <c r="Y41" s="201">
        <v>0</v>
      </c>
      <c r="Z41" s="201">
        <v>36.89</v>
      </c>
      <c r="AA41" s="201">
        <v>11.32</v>
      </c>
      <c r="AB41" s="201">
        <v>0</v>
      </c>
      <c r="AC41" s="201">
        <v>9.1</v>
      </c>
      <c r="AD41" s="201">
        <v>11.37</v>
      </c>
      <c r="AE41" s="201">
        <v>0</v>
      </c>
      <c r="AF41" s="201">
        <v>0</v>
      </c>
      <c r="AG41" s="201">
        <v>43.39</v>
      </c>
      <c r="AH41" s="201">
        <v>0</v>
      </c>
      <c r="AI41" s="201">
        <v>4.82</v>
      </c>
      <c r="AJ41" s="201">
        <v>0</v>
      </c>
      <c r="AK41" s="201">
        <v>9.01</v>
      </c>
      <c r="AL41" s="201">
        <v>0</v>
      </c>
      <c r="AM41" s="201">
        <v>0</v>
      </c>
      <c r="AN41" s="201">
        <v>0</v>
      </c>
      <c r="AO41" s="201">
        <v>227.25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10.86</v>
      </c>
      <c r="E42" s="201">
        <v>0</v>
      </c>
      <c r="F42" s="201">
        <v>0</v>
      </c>
      <c r="G42" s="201">
        <v>17.649999999999999</v>
      </c>
      <c r="H42" s="201">
        <v>0</v>
      </c>
      <c r="I42" s="201">
        <v>0</v>
      </c>
      <c r="J42" s="201">
        <v>22.83</v>
      </c>
      <c r="K42" s="201">
        <v>76.38</v>
      </c>
      <c r="L42" s="201">
        <v>43.02</v>
      </c>
      <c r="M42" s="201">
        <v>0</v>
      </c>
      <c r="N42" s="201">
        <v>1.05</v>
      </c>
      <c r="O42" s="201">
        <v>1.74</v>
      </c>
      <c r="P42" s="201">
        <v>2.38</v>
      </c>
      <c r="Q42" s="201">
        <v>0.84</v>
      </c>
      <c r="R42" s="201">
        <v>4.9800000000000004</v>
      </c>
      <c r="S42" s="201">
        <v>2.84</v>
      </c>
      <c r="T42" s="201">
        <v>0</v>
      </c>
      <c r="U42" s="201">
        <v>11.42</v>
      </c>
      <c r="V42" s="201">
        <v>2.37</v>
      </c>
      <c r="W42" s="201">
        <v>0.41</v>
      </c>
      <c r="X42" s="201">
        <v>1.29</v>
      </c>
      <c r="Y42" s="201">
        <v>0</v>
      </c>
      <c r="Z42" s="201">
        <v>36.89</v>
      </c>
      <c r="AA42" s="201">
        <v>11.32</v>
      </c>
      <c r="AB42" s="201">
        <v>0</v>
      </c>
      <c r="AC42" s="201">
        <v>9.1</v>
      </c>
      <c r="AD42" s="201">
        <v>11.37</v>
      </c>
      <c r="AE42" s="201">
        <v>0</v>
      </c>
      <c r="AF42" s="201">
        <v>0</v>
      </c>
      <c r="AG42" s="201">
        <v>43.39</v>
      </c>
      <c r="AH42" s="201">
        <v>0</v>
      </c>
      <c r="AI42" s="201">
        <v>4.82</v>
      </c>
      <c r="AJ42" s="201">
        <v>0</v>
      </c>
      <c r="AK42" s="201">
        <v>9.01</v>
      </c>
      <c r="AL42" s="201">
        <v>0</v>
      </c>
      <c r="AM42" s="201">
        <v>0</v>
      </c>
      <c r="AN42" s="201">
        <v>0</v>
      </c>
      <c r="AO42" s="201">
        <v>227.25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10.86</v>
      </c>
      <c r="E43" s="201">
        <v>0</v>
      </c>
      <c r="F43" s="201">
        <v>0</v>
      </c>
      <c r="G43" s="201">
        <v>17.649999999999999</v>
      </c>
      <c r="H43" s="201">
        <v>0</v>
      </c>
      <c r="I43" s="201">
        <v>0</v>
      </c>
      <c r="J43" s="201">
        <v>22.83</v>
      </c>
      <c r="K43" s="201">
        <v>76.38</v>
      </c>
      <c r="L43" s="201">
        <v>43.02</v>
      </c>
      <c r="M43" s="201">
        <v>0</v>
      </c>
      <c r="N43" s="201">
        <v>1.05</v>
      </c>
      <c r="O43" s="201">
        <v>1.74</v>
      </c>
      <c r="P43" s="201">
        <v>2.38</v>
      </c>
      <c r="Q43" s="201">
        <v>0.87</v>
      </c>
      <c r="R43" s="201">
        <v>4.9800000000000004</v>
      </c>
      <c r="S43" s="201">
        <v>2.2999999999999998</v>
      </c>
      <c r="T43" s="201">
        <v>0</v>
      </c>
      <c r="U43" s="201">
        <v>11.42</v>
      </c>
      <c r="V43" s="201">
        <v>2.37</v>
      </c>
      <c r="W43" s="201">
        <v>0.41</v>
      </c>
      <c r="X43" s="201">
        <v>1.29</v>
      </c>
      <c r="Y43" s="201">
        <v>0</v>
      </c>
      <c r="Z43" s="201">
        <v>36.89</v>
      </c>
      <c r="AA43" s="201">
        <v>11.32</v>
      </c>
      <c r="AB43" s="201">
        <v>0</v>
      </c>
      <c r="AC43" s="201">
        <v>9.1</v>
      </c>
      <c r="AD43" s="201">
        <v>11.37</v>
      </c>
      <c r="AE43" s="201">
        <v>0</v>
      </c>
      <c r="AF43" s="201">
        <v>0</v>
      </c>
      <c r="AG43" s="201">
        <v>43.39</v>
      </c>
      <c r="AH43" s="201">
        <v>0</v>
      </c>
      <c r="AI43" s="201">
        <v>4.82</v>
      </c>
      <c r="AJ43" s="201">
        <v>0</v>
      </c>
      <c r="AK43" s="201">
        <v>9.01</v>
      </c>
      <c r="AL43" s="201">
        <v>0</v>
      </c>
      <c r="AM43" s="201">
        <v>0</v>
      </c>
      <c r="AN43" s="201">
        <v>0</v>
      </c>
      <c r="AO43" s="201">
        <v>222.75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10.86</v>
      </c>
      <c r="E44" s="201">
        <v>0</v>
      </c>
      <c r="F44" s="201">
        <v>0</v>
      </c>
      <c r="G44" s="201">
        <v>17.649999999999999</v>
      </c>
      <c r="H44" s="201">
        <v>0</v>
      </c>
      <c r="I44" s="201">
        <v>0</v>
      </c>
      <c r="J44" s="201">
        <v>22.83</v>
      </c>
      <c r="K44" s="201">
        <v>76.38</v>
      </c>
      <c r="L44" s="201">
        <v>43.02</v>
      </c>
      <c r="M44" s="201">
        <v>0</v>
      </c>
      <c r="N44" s="201">
        <v>1.05</v>
      </c>
      <c r="O44" s="201">
        <v>1.74</v>
      </c>
      <c r="P44" s="201">
        <v>2.38</v>
      </c>
      <c r="Q44" s="201">
        <v>0.87</v>
      </c>
      <c r="R44" s="201">
        <v>4.9800000000000004</v>
      </c>
      <c r="S44" s="201">
        <v>2.84</v>
      </c>
      <c r="T44" s="201">
        <v>0</v>
      </c>
      <c r="U44" s="201">
        <v>11.42</v>
      </c>
      <c r="V44" s="201">
        <v>2.37</v>
      </c>
      <c r="W44" s="201">
        <v>0.41</v>
      </c>
      <c r="X44" s="201">
        <v>1.29</v>
      </c>
      <c r="Y44" s="201">
        <v>0</v>
      </c>
      <c r="Z44" s="201">
        <v>36.89</v>
      </c>
      <c r="AA44" s="201">
        <v>11.32</v>
      </c>
      <c r="AB44" s="201">
        <v>0</v>
      </c>
      <c r="AC44" s="201">
        <v>9.1</v>
      </c>
      <c r="AD44" s="201">
        <v>11.37</v>
      </c>
      <c r="AE44" s="201">
        <v>0</v>
      </c>
      <c r="AF44" s="201">
        <v>0</v>
      </c>
      <c r="AG44" s="201">
        <v>43.39</v>
      </c>
      <c r="AH44" s="201">
        <v>0</v>
      </c>
      <c r="AI44" s="201">
        <v>4.82</v>
      </c>
      <c r="AJ44" s="201">
        <v>0</v>
      </c>
      <c r="AK44" s="201">
        <v>9.01</v>
      </c>
      <c r="AL44" s="201">
        <v>0</v>
      </c>
      <c r="AM44" s="201">
        <v>0</v>
      </c>
      <c r="AN44" s="201">
        <v>0</v>
      </c>
      <c r="AO44" s="201">
        <v>222.75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10.86</v>
      </c>
      <c r="E45" s="201">
        <v>0</v>
      </c>
      <c r="F45" s="201">
        <v>0</v>
      </c>
      <c r="G45" s="201">
        <v>17.649999999999999</v>
      </c>
      <c r="H45" s="201">
        <v>0</v>
      </c>
      <c r="I45" s="201">
        <v>0</v>
      </c>
      <c r="J45" s="201">
        <v>22.83</v>
      </c>
      <c r="K45" s="201">
        <v>76.38</v>
      </c>
      <c r="L45" s="201">
        <v>43.02</v>
      </c>
      <c r="M45" s="201">
        <v>0</v>
      </c>
      <c r="N45" s="201">
        <v>1.05</v>
      </c>
      <c r="O45" s="201">
        <v>1.74</v>
      </c>
      <c r="P45" s="201">
        <v>2.38</v>
      </c>
      <c r="Q45" s="201">
        <v>0.87</v>
      </c>
      <c r="R45" s="201">
        <v>4.9800000000000004</v>
      </c>
      <c r="S45" s="201">
        <v>2.84</v>
      </c>
      <c r="T45" s="201">
        <v>0</v>
      </c>
      <c r="U45" s="201">
        <v>11.42</v>
      </c>
      <c r="V45" s="201">
        <v>2.37</v>
      </c>
      <c r="W45" s="201">
        <v>0.41</v>
      </c>
      <c r="X45" s="201">
        <v>1.29</v>
      </c>
      <c r="Y45" s="201">
        <v>0</v>
      </c>
      <c r="Z45" s="201">
        <v>36.89</v>
      </c>
      <c r="AA45" s="201">
        <v>11.32</v>
      </c>
      <c r="AB45" s="201">
        <v>0</v>
      </c>
      <c r="AC45" s="201">
        <v>9.1</v>
      </c>
      <c r="AD45" s="201">
        <v>11.37</v>
      </c>
      <c r="AE45" s="201">
        <v>0</v>
      </c>
      <c r="AF45" s="201">
        <v>0</v>
      </c>
      <c r="AG45" s="201">
        <v>43.39</v>
      </c>
      <c r="AH45" s="201">
        <v>0</v>
      </c>
      <c r="AI45" s="201">
        <v>4.82</v>
      </c>
      <c r="AJ45" s="201">
        <v>0</v>
      </c>
      <c r="AK45" s="201">
        <v>9.01</v>
      </c>
      <c r="AL45" s="201">
        <v>0</v>
      </c>
      <c r="AM45" s="201">
        <v>0</v>
      </c>
      <c r="AN45" s="201">
        <v>0</v>
      </c>
      <c r="AO45" s="201">
        <v>222.75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10.86</v>
      </c>
      <c r="E46" s="201">
        <v>0</v>
      </c>
      <c r="F46" s="201">
        <v>0</v>
      </c>
      <c r="G46" s="201">
        <v>17.649999999999999</v>
      </c>
      <c r="H46" s="201">
        <v>0</v>
      </c>
      <c r="I46" s="201">
        <v>0</v>
      </c>
      <c r="J46" s="201">
        <v>22.83</v>
      </c>
      <c r="K46" s="201">
        <v>76.38</v>
      </c>
      <c r="L46" s="201">
        <v>43.02</v>
      </c>
      <c r="M46" s="201">
        <v>0</v>
      </c>
      <c r="N46" s="201">
        <v>1.05</v>
      </c>
      <c r="O46" s="201">
        <v>1.74</v>
      </c>
      <c r="P46" s="201">
        <v>2.38</v>
      </c>
      <c r="Q46" s="201">
        <v>0.87</v>
      </c>
      <c r="R46" s="201">
        <v>4.9800000000000004</v>
      </c>
      <c r="S46" s="201">
        <v>2.84</v>
      </c>
      <c r="T46" s="201">
        <v>0</v>
      </c>
      <c r="U46" s="201">
        <v>11.42</v>
      </c>
      <c r="V46" s="201">
        <v>2.37</v>
      </c>
      <c r="W46" s="201">
        <v>0.41</v>
      </c>
      <c r="X46" s="201">
        <v>1.29</v>
      </c>
      <c r="Y46" s="201">
        <v>0</v>
      </c>
      <c r="Z46" s="201">
        <v>36.89</v>
      </c>
      <c r="AA46" s="201">
        <v>11.32</v>
      </c>
      <c r="AB46" s="201">
        <v>0</v>
      </c>
      <c r="AC46" s="201">
        <v>9.1</v>
      </c>
      <c r="AD46" s="201">
        <v>11.37</v>
      </c>
      <c r="AE46" s="201">
        <v>0</v>
      </c>
      <c r="AF46" s="201">
        <v>0</v>
      </c>
      <c r="AG46" s="201">
        <v>43.39</v>
      </c>
      <c r="AH46" s="201">
        <v>0</v>
      </c>
      <c r="AI46" s="201">
        <v>4.82</v>
      </c>
      <c r="AJ46" s="201">
        <v>0</v>
      </c>
      <c r="AK46" s="201">
        <v>9.01</v>
      </c>
      <c r="AL46" s="201">
        <v>0</v>
      </c>
      <c r="AM46" s="201">
        <v>0</v>
      </c>
      <c r="AN46" s="201">
        <v>0</v>
      </c>
      <c r="AO46" s="201">
        <v>222.75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10.86</v>
      </c>
      <c r="E47" s="201">
        <v>0</v>
      </c>
      <c r="F47" s="201">
        <v>0</v>
      </c>
      <c r="G47" s="201">
        <v>17.649999999999999</v>
      </c>
      <c r="H47" s="201">
        <v>0</v>
      </c>
      <c r="I47" s="201">
        <v>0</v>
      </c>
      <c r="J47" s="201">
        <v>22.83</v>
      </c>
      <c r="K47" s="201">
        <v>76.38</v>
      </c>
      <c r="L47" s="201">
        <v>43.02</v>
      </c>
      <c r="M47" s="201">
        <v>0</v>
      </c>
      <c r="N47" s="201">
        <v>1.05</v>
      </c>
      <c r="O47" s="201">
        <v>1.74</v>
      </c>
      <c r="P47" s="201">
        <v>2.38</v>
      </c>
      <c r="Q47" s="201">
        <v>0.84</v>
      </c>
      <c r="R47" s="201">
        <v>4.7699999999999996</v>
      </c>
      <c r="S47" s="201">
        <v>2.84</v>
      </c>
      <c r="T47" s="201">
        <v>0</v>
      </c>
      <c r="U47" s="201">
        <v>11.42</v>
      </c>
      <c r="V47" s="201">
        <v>2.37</v>
      </c>
      <c r="W47" s="201">
        <v>6</v>
      </c>
      <c r="X47" s="201">
        <v>17.190000000000001</v>
      </c>
      <c r="Y47" s="201">
        <v>0</v>
      </c>
      <c r="Z47" s="201">
        <v>36.89</v>
      </c>
      <c r="AA47" s="201">
        <v>11.32</v>
      </c>
      <c r="AB47" s="201">
        <v>0</v>
      </c>
      <c r="AC47" s="201">
        <v>9.1</v>
      </c>
      <c r="AD47" s="201">
        <v>11.37</v>
      </c>
      <c r="AE47" s="201">
        <v>0</v>
      </c>
      <c r="AF47" s="201">
        <v>0</v>
      </c>
      <c r="AG47" s="201">
        <v>43.39</v>
      </c>
      <c r="AH47" s="201">
        <v>0</v>
      </c>
      <c r="AI47" s="201">
        <v>4.82</v>
      </c>
      <c r="AJ47" s="201">
        <v>0</v>
      </c>
      <c r="AK47" s="201">
        <v>9.01</v>
      </c>
      <c r="AL47" s="201">
        <v>0</v>
      </c>
      <c r="AM47" s="201">
        <v>0</v>
      </c>
      <c r="AN47" s="201">
        <v>0</v>
      </c>
      <c r="AO47" s="201">
        <v>222.75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10.86</v>
      </c>
      <c r="E48" s="201">
        <v>0</v>
      </c>
      <c r="F48" s="201">
        <v>0</v>
      </c>
      <c r="G48" s="201">
        <v>17.649999999999999</v>
      </c>
      <c r="H48" s="201">
        <v>0</v>
      </c>
      <c r="I48" s="201">
        <v>0</v>
      </c>
      <c r="J48" s="201">
        <v>22.83</v>
      </c>
      <c r="K48" s="201">
        <v>76.38</v>
      </c>
      <c r="L48" s="201">
        <v>43.02</v>
      </c>
      <c r="M48" s="201">
        <v>0</v>
      </c>
      <c r="N48" s="201">
        <v>1.05</v>
      </c>
      <c r="O48" s="201">
        <v>1.74</v>
      </c>
      <c r="P48" s="201">
        <v>2.38</v>
      </c>
      <c r="Q48" s="201">
        <v>0.84</v>
      </c>
      <c r="R48" s="201">
        <v>4.9800000000000004</v>
      </c>
      <c r="S48" s="201">
        <v>2.84</v>
      </c>
      <c r="T48" s="201">
        <v>0</v>
      </c>
      <c r="U48" s="201">
        <v>11.42</v>
      </c>
      <c r="V48" s="201">
        <v>2.37</v>
      </c>
      <c r="W48" s="201">
        <v>6</v>
      </c>
      <c r="X48" s="201">
        <v>17.190000000000001</v>
      </c>
      <c r="Y48" s="201">
        <v>0</v>
      </c>
      <c r="Z48" s="201">
        <v>36.89</v>
      </c>
      <c r="AA48" s="201">
        <v>11.32</v>
      </c>
      <c r="AB48" s="201">
        <v>0</v>
      </c>
      <c r="AC48" s="201">
        <v>9.1</v>
      </c>
      <c r="AD48" s="201">
        <v>11.37</v>
      </c>
      <c r="AE48" s="201">
        <v>0</v>
      </c>
      <c r="AF48" s="201">
        <v>0</v>
      </c>
      <c r="AG48" s="201">
        <v>43.39</v>
      </c>
      <c r="AH48" s="201">
        <v>0</v>
      </c>
      <c r="AI48" s="201">
        <v>4.82</v>
      </c>
      <c r="AJ48" s="201">
        <v>0</v>
      </c>
      <c r="AK48" s="201">
        <v>9.01</v>
      </c>
      <c r="AL48" s="201">
        <v>0</v>
      </c>
      <c r="AM48" s="201">
        <v>0</v>
      </c>
      <c r="AN48" s="201">
        <v>0</v>
      </c>
      <c r="AO48" s="201">
        <v>222.75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10.86</v>
      </c>
      <c r="E49" s="201">
        <v>0</v>
      </c>
      <c r="F49" s="201">
        <v>0</v>
      </c>
      <c r="G49" s="201">
        <v>17.649999999999999</v>
      </c>
      <c r="H49" s="201">
        <v>0</v>
      </c>
      <c r="I49" s="201">
        <v>0</v>
      </c>
      <c r="J49" s="201">
        <v>22.83</v>
      </c>
      <c r="K49" s="201">
        <v>76.38</v>
      </c>
      <c r="L49" s="201">
        <v>42.26</v>
      </c>
      <c r="M49" s="201">
        <v>0</v>
      </c>
      <c r="N49" s="201">
        <v>1.05</v>
      </c>
      <c r="O49" s="201">
        <v>1.74</v>
      </c>
      <c r="P49" s="201">
        <v>2.38</v>
      </c>
      <c r="Q49" s="201">
        <v>0.84</v>
      </c>
      <c r="R49" s="201">
        <v>4.9800000000000004</v>
      </c>
      <c r="S49" s="201">
        <v>2.84</v>
      </c>
      <c r="T49" s="201">
        <v>0</v>
      </c>
      <c r="U49" s="201">
        <v>11.42</v>
      </c>
      <c r="V49" s="201">
        <v>2.37</v>
      </c>
      <c r="W49" s="201">
        <v>6</v>
      </c>
      <c r="X49" s="201">
        <v>17.190000000000001</v>
      </c>
      <c r="Y49" s="201">
        <v>0</v>
      </c>
      <c r="Z49" s="201">
        <v>36.5</v>
      </c>
      <c r="AA49" s="201">
        <v>11.12</v>
      </c>
      <c r="AB49" s="201">
        <v>0</v>
      </c>
      <c r="AC49" s="201">
        <v>9.1</v>
      </c>
      <c r="AD49" s="201">
        <v>11.37</v>
      </c>
      <c r="AE49" s="201">
        <v>0</v>
      </c>
      <c r="AF49" s="201">
        <v>0</v>
      </c>
      <c r="AG49" s="201">
        <v>43.39</v>
      </c>
      <c r="AH49" s="201">
        <v>0</v>
      </c>
      <c r="AI49" s="201">
        <v>4.82</v>
      </c>
      <c r="AJ49" s="201">
        <v>0</v>
      </c>
      <c r="AK49" s="201">
        <v>9.01</v>
      </c>
      <c r="AL49" s="201">
        <v>0</v>
      </c>
      <c r="AM49" s="201">
        <v>0</v>
      </c>
      <c r="AN49" s="201">
        <v>0</v>
      </c>
      <c r="AO49" s="201">
        <v>222.75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10.86</v>
      </c>
      <c r="E50" s="201">
        <v>0</v>
      </c>
      <c r="F50" s="201">
        <v>0</v>
      </c>
      <c r="G50" s="201">
        <v>17.649999999999999</v>
      </c>
      <c r="H50" s="201">
        <v>0</v>
      </c>
      <c r="I50" s="201">
        <v>0</v>
      </c>
      <c r="J50" s="201">
        <v>22.83</v>
      </c>
      <c r="K50" s="201">
        <v>76.38</v>
      </c>
      <c r="L50" s="201">
        <v>42.26</v>
      </c>
      <c r="M50" s="201">
        <v>0</v>
      </c>
      <c r="N50" s="201">
        <v>1.05</v>
      </c>
      <c r="O50" s="201">
        <v>1.74</v>
      </c>
      <c r="P50" s="201">
        <v>2.38</v>
      </c>
      <c r="Q50" s="201">
        <v>0.84</v>
      </c>
      <c r="R50" s="201">
        <v>4.9800000000000004</v>
      </c>
      <c r="S50" s="201">
        <v>2.84</v>
      </c>
      <c r="T50" s="201">
        <v>0</v>
      </c>
      <c r="U50" s="201">
        <v>11.42</v>
      </c>
      <c r="V50" s="201">
        <v>2.37</v>
      </c>
      <c r="W50" s="201">
        <v>6</v>
      </c>
      <c r="X50" s="201">
        <v>17.190000000000001</v>
      </c>
      <c r="Y50" s="201">
        <v>0</v>
      </c>
      <c r="Z50" s="201">
        <v>36.5</v>
      </c>
      <c r="AA50" s="201">
        <v>11.12</v>
      </c>
      <c r="AB50" s="201">
        <v>0</v>
      </c>
      <c r="AC50" s="201">
        <v>9.1</v>
      </c>
      <c r="AD50" s="201">
        <v>11.37</v>
      </c>
      <c r="AE50" s="201">
        <v>0</v>
      </c>
      <c r="AF50" s="201">
        <v>0</v>
      </c>
      <c r="AG50" s="201">
        <v>43.39</v>
      </c>
      <c r="AH50" s="201">
        <v>0</v>
      </c>
      <c r="AI50" s="201">
        <v>4.82</v>
      </c>
      <c r="AJ50" s="201">
        <v>0</v>
      </c>
      <c r="AK50" s="201">
        <v>9.01</v>
      </c>
      <c r="AL50" s="201">
        <v>0</v>
      </c>
      <c r="AM50" s="201">
        <v>0</v>
      </c>
      <c r="AN50" s="201">
        <v>0</v>
      </c>
      <c r="AO50" s="201">
        <v>222.75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10.86</v>
      </c>
      <c r="E51" s="201">
        <v>0</v>
      </c>
      <c r="F51" s="201">
        <v>0</v>
      </c>
      <c r="G51" s="201">
        <v>17.649999999999999</v>
      </c>
      <c r="H51" s="201">
        <v>0</v>
      </c>
      <c r="I51" s="201">
        <v>0</v>
      </c>
      <c r="J51" s="201">
        <v>22.83</v>
      </c>
      <c r="K51" s="201">
        <v>76.38</v>
      </c>
      <c r="L51" s="201">
        <v>42.26</v>
      </c>
      <c r="M51" s="201">
        <v>0</v>
      </c>
      <c r="N51" s="201">
        <v>1.05</v>
      </c>
      <c r="O51" s="201">
        <v>1.74</v>
      </c>
      <c r="P51" s="201">
        <v>2.38</v>
      </c>
      <c r="Q51" s="201">
        <v>0.84</v>
      </c>
      <c r="R51" s="201">
        <v>4.9800000000000004</v>
      </c>
      <c r="S51" s="201">
        <v>2.84</v>
      </c>
      <c r="T51" s="201">
        <v>0</v>
      </c>
      <c r="U51" s="201">
        <v>11.42</v>
      </c>
      <c r="V51" s="201">
        <v>2.37</v>
      </c>
      <c r="W51" s="201">
        <v>6</v>
      </c>
      <c r="X51" s="201">
        <v>17.190000000000001</v>
      </c>
      <c r="Y51" s="201">
        <v>0</v>
      </c>
      <c r="Z51" s="201">
        <v>36.89</v>
      </c>
      <c r="AA51" s="201">
        <v>11.32</v>
      </c>
      <c r="AB51" s="201">
        <v>0</v>
      </c>
      <c r="AC51" s="201">
        <v>9.1</v>
      </c>
      <c r="AD51" s="201">
        <v>11.37</v>
      </c>
      <c r="AE51" s="201">
        <v>0</v>
      </c>
      <c r="AF51" s="201">
        <v>0</v>
      </c>
      <c r="AG51" s="201">
        <v>43.39</v>
      </c>
      <c r="AH51" s="201">
        <v>0</v>
      </c>
      <c r="AI51" s="201">
        <v>4.82</v>
      </c>
      <c r="AJ51" s="201">
        <v>0</v>
      </c>
      <c r="AK51" s="201">
        <v>9.01</v>
      </c>
      <c r="AL51" s="201">
        <v>0</v>
      </c>
      <c r="AM51" s="201">
        <v>0</v>
      </c>
      <c r="AN51" s="201">
        <v>0</v>
      </c>
      <c r="AO51" s="201">
        <v>222.75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10.86</v>
      </c>
      <c r="E52" s="201">
        <v>0</v>
      </c>
      <c r="F52" s="201">
        <v>0</v>
      </c>
      <c r="G52" s="201">
        <v>17.649999999999999</v>
      </c>
      <c r="H52" s="201">
        <v>0</v>
      </c>
      <c r="I52" s="201">
        <v>0</v>
      </c>
      <c r="J52" s="201">
        <v>22.83</v>
      </c>
      <c r="K52" s="201">
        <v>76.38</v>
      </c>
      <c r="L52" s="201">
        <v>42.26</v>
      </c>
      <c r="M52" s="201">
        <v>0</v>
      </c>
      <c r="N52" s="201">
        <v>1.05</v>
      </c>
      <c r="O52" s="201">
        <v>1.74</v>
      </c>
      <c r="P52" s="201">
        <v>2.38</v>
      </c>
      <c r="Q52" s="201">
        <v>0.84</v>
      </c>
      <c r="R52" s="201">
        <v>4.9800000000000004</v>
      </c>
      <c r="S52" s="201">
        <v>2.84</v>
      </c>
      <c r="T52" s="201">
        <v>0</v>
      </c>
      <c r="U52" s="201">
        <v>11.42</v>
      </c>
      <c r="V52" s="201">
        <v>2.37</v>
      </c>
      <c r="W52" s="201">
        <v>6</v>
      </c>
      <c r="X52" s="201">
        <v>17.190000000000001</v>
      </c>
      <c r="Y52" s="201">
        <v>0</v>
      </c>
      <c r="Z52" s="201">
        <v>36.89</v>
      </c>
      <c r="AA52" s="201">
        <v>11.32</v>
      </c>
      <c r="AB52" s="201">
        <v>0</v>
      </c>
      <c r="AC52" s="201">
        <v>9.1</v>
      </c>
      <c r="AD52" s="201">
        <v>11.37</v>
      </c>
      <c r="AE52" s="201">
        <v>0</v>
      </c>
      <c r="AF52" s="201">
        <v>0</v>
      </c>
      <c r="AG52" s="201">
        <v>43.39</v>
      </c>
      <c r="AH52" s="201">
        <v>0</v>
      </c>
      <c r="AI52" s="201">
        <v>4.82</v>
      </c>
      <c r="AJ52" s="201">
        <v>0</v>
      </c>
      <c r="AK52" s="201">
        <v>9.01</v>
      </c>
      <c r="AL52" s="201">
        <v>0</v>
      </c>
      <c r="AM52" s="201">
        <v>0</v>
      </c>
      <c r="AN52" s="201">
        <v>0</v>
      </c>
      <c r="AO52" s="201">
        <v>222.75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10.86</v>
      </c>
      <c r="E53" s="201">
        <v>0</v>
      </c>
      <c r="F53" s="201">
        <v>0</v>
      </c>
      <c r="G53" s="201">
        <v>17.649999999999999</v>
      </c>
      <c r="H53" s="201">
        <v>0</v>
      </c>
      <c r="I53" s="201">
        <v>0</v>
      </c>
      <c r="J53" s="201">
        <v>22.83</v>
      </c>
      <c r="K53" s="201">
        <v>76.38</v>
      </c>
      <c r="L53" s="201">
        <v>30.59</v>
      </c>
      <c r="M53" s="201">
        <v>0</v>
      </c>
      <c r="N53" s="201">
        <v>1.05</v>
      </c>
      <c r="O53" s="201">
        <v>1.74</v>
      </c>
      <c r="P53" s="201">
        <v>2.38</v>
      </c>
      <c r="Q53" s="201">
        <v>0.84</v>
      </c>
      <c r="R53" s="201">
        <v>4.9800000000000004</v>
      </c>
      <c r="S53" s="201">
        <v>2.84</v>
      </c>
      <c r="T53" s="201">
        <v>0</v>
      </c>
      <c r="U53" s="201">
        <v>11.42</v>
      </c>
      <c r="V53" s="201">
        <v>2.37</v>
      </c>
      <c r="W53" s="201">
        <v>6</v>
      </c>
      <c r="X53" s="201">
        <v>17.170000000000002</v>
      </c>
      <c r="Y53" s="201">
        <v>0</v>
      </c>
      <c r="Z53" s="201">
        <v>36.89</v>
      </c>
      <c r="AA53" s="201">
        <v>11.32</v>
      </c>
      <c r="AB53" s="201">
        <v>0</v>
      </c>
      <c r="AC53" s="201">
        <v>9.1</v>
      </c>
      <c r="AD53" s="201">
        <v>11.37</v>
      </c>
      <c r="AE53" s="201">
        <v>0</v>
      </c>
      <c r="AF53" s="201">
        <v>0</v>
      </c>
      <c r="AG53" s="201">
        <v>43.39</v>
      </c>
      <c r="AH53" s="201">
        <v>0</v>
      </c>
      <c r="AI53" s="201">
        <v>4.82</v>
      </c>
      <c r="AJ53" s="201">
        <v>0</v>
      </c>
      <c r="AK53" s="201">
        <v>9.01</v>
      </c>
      <c r="AL53" s="201">
        <v>0</v>
      </c>
      <c r="AM53" s="201">
        <v>0</v>
      </c>
      <c r="AN53" s="201">
        <v>0</v>
      </c>
      <c r="AO53" s="201">
        <v>222.75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10.86</v>
      </c>
      <c r="E54" s="201">
        <v>0</v>
      </c>
      <c r="F54" s="201">
        <v>0</v>
      </c>
      <c r="G54" s="201">
        <v>17.649999999999999</v>
      </c>
      <c r="H54" s="201">
        <v>0</v>
      </c>
      <c r="I54" s="201">
        <v>0</v>
      </c>
      <c r="J54" s="201">
        <v>22.83</v>
      </c>
      <c r="K54" s="201">
        <v>76.38</v>
      </c>
      <c r="L54" s="201">
        <v>30.59</v>
      </c>
      <c r="M54" s="201">
        <v>0</v>
      </c>
      <c r="N54" s="201">
        <v>1.05</v>
      </c>
      <c r="O54" s="201">
        <v>1.74</v>
      </c>
      <c r="P54" s="201">
        <v>2.38</v>
      </c>
      <c r="Q54" s="201">
        <v>0.84</v>
      </c>
      <c r="R54" s="201">
        <v>4.9800000000000004</v>
      </c>
      <c r="S54" s="201">
        <v>2.84</v>
      </c>
      <c r="T54" s="201">
        <v>0</v>
      </c>
      <c r="U54" s="201">
        <v>11.42</v>
      </c>
      <c r="V54" s="201">
        <v>2.37</v>
      </c>
      <c r="W54" s="201">
        <v>6</v>
      </c>
      <c r="X54" s="201">
        <v>17.2</v>
      </c>
      <c r="Y54" s="201">
        <v>0</v>
      </c>
      <c r="Z54" s="201">
        <v>36.89</v>
      </c>
      <c r="AA54" s="201">
        <v>11.32</v>
      </c>
      <c r="AB54" s="201">
        <v>0</v>
      </c>
      <c r="AC54" s="201">
        <v>9.1</v>
      </c>
      <c r="AD54" s="201">
        <v>11.37</v>
      </c>
      <c r="AE54" s="201">
        <v>0</v>
      </c>
      <c r="AF54" s="201">
        <v>0</v>
      </c>
      <c r="AG54" s="201">
        <v>43.39</v>
      </c>
      <c r="AH54" s="201">
        <v>0</v>
      </c>
      <c r="AI54" s="201">
        <v>4.82</v>
      </c>
      <c r="AJ54" s="201">
        <v>0</v>
      </c>
      <c r="AK54" s="201">
        <v>9.01</v>
      </c>
      <c r="AL54" s="201">
        <v>0</v>
      </c>
      <c r="AM54" s="201">
        <v>0</v>
      </c>
      <c r="AN54" s="201">
        <v>0</v>
      </c>
      <c r="AO54" s="201">
        <v>222.75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10.86</v>
      </c>
      <c r="E55" s="201">
        <v>0</v>
      </c>
      <c r="F55" s="201">
        <v>0</v>
      </c>
      <c r="G55" s="201">
        <v>17.649999999999999</v>
      </c>
      <c r="H55" s="201">
        <v>0</v>
      </c>
      <c r="I55" s="201">
        <v>0</v>
      </c>
      <c r="J55" s="201">
        <v>22.83</v>
      </c>
      <c r="K55" s="201">
        <v>76.38</v>
      </c>
      <c r="L55" s="201">
        <v>30.59</v>
      </c>
      <c r="M55" s="201">
        <v>0</v>
      </c>
      <c r="N55" s="201">
        <v>1.04</v>
      </c>
      <c r="O55" s="201">
        <v>1.74</v>
      </c>
      <c r="P55" s="201">
        <v>2.38</v>
      </c>
      <c r="Q55" s="201">
        <v>0.84</v>
      </c>
      <c r="R55" s="201">
        <v>4.9800000000000004</v>
      </c>
      <c r="S55" s="201">
        <v>2.84</v>
      </c>
      <c r="T55" s="201">
        <v>0</v>
      </c>
      <c r="U55" s="201">
        <v>11.42</v>
      </c>
      <c r="V55" s="201">
        <v>2.37</v>
      </c>
      <c r="W55" s="201">
        <v>5.95</v>
      </c>
      <c r="X55" s="201">
        <v>17.2</v>
      </c>
      <c r="Y55" s="201">
        <v>0</v>
      </c>
      <c r="Z55" s="201">
        <v>36.89</v>
      </c>
      <c r="AA55" s="201">
        <v>11.32</v>
      </c>
      <c r="AB55" s="201">
        <v>0</v>
      </c>
      <c r="AC55" s="201">
        <v>9.1</v>
      </c>
      <c r="AD55" s="201">
        <v>11.37</v>
      </c>
      <c r="AE55" s="201">
        <v>0</v>
      </c>
      <c r="AF55" s="201">
        <v>0</v>
      </c>
      <c r="AG55" s="201">
        <v>43.39</v>
      </c>
      <c r="AH55" s="201">
        <v>0</v>
      </c>
      <c r="AI55" s="201">
        <v>4.82</v>
      </c>
      <c r="AJ55" s="201">
        <v>0</v>
      </c>
      <c r="AK55" s="201">
        <v>9.01</v>
      </c>
      <c r="AL55" s="201">
        <v>0</v>
      </c>
      <c r="AM55" s="201">
        <v>0</v>
      </c>
      <c r="AN55" s="201">
        <v>0</v>
      </c>
      <c r="AO55" s="201">
        <v>222.75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10.86</v>
      </c>
      <c r="E56" s="201">
        <v>0</v>
      </c>
      <c r="F56" s="201">
        <v>0</v>
      </c>
      <c r="G56" s="201">
        <v>17.649999999999999</v>
      </c>
      <c r="H56" s="201">
        <v>0</v>
      </c>
      <c r="I56" s="201">
        <v>0</v>
      </c>
      <c r="J56" s="201">
        <v>22.83</v>
      </c>
      <c r="K56" s="201">
        <v>76.38</v>
      </c>
      <c r="L56" s="201">
        <v>30.59</v>
      </c>
      <c r="M56" s="201">
        <v>0</v>
      </c>
      <c r="N56" s="201">
        <v>1.04</v>
      </c>
      <c r="O56" s="201">
        <v>1.74</v>
      </c>
      <c r="P56" s="201">
        <v>2.38</v>
      </c>
      <c r="Q56" s="201">
        <v>0.84</v>
      </c>
      <c r="R56" s="201">
        <v>4.9800000000000004</v>
      </c>
      <c r="S56" s="201">
        <v>2.84</v>
      </c>
      <c r="T56" s="201">
        <v>0</v>
      </c>
      <c r="U56" s="201">
        <v>11.42</v>
      </c>
      <c r="V56" s="201">
        <v>2.37</v>
      </c>
      <c r="W56" s="201">
        <v>5.95</v>
      </c>
      <c r="X56" s="201">
        <v>17.2</v>
      </c>
      <c r="Y56" s="201">
        <v>0</v>
      </c>
      <c r="Z56" s="201">
        <v>36.89</v>
      </c>
      <c r="AA56" s="201">
        <v>11.32</v>
      </c>
      <c r="AB56" s="201">
        <v>0</v>
      </c>
      <c r="AC56" s="201">
        <v>9.1</v>
      </c>
      <c r="AD56" s="201">
        <v>11.37</v>
      </c>
      <c r="AE56" s="201">
        <v>0</v>
      </c>
      <c r="AF56" s="201">
        <v>0</v>
      </c>
      <c r="AG56" s="201">
        <v>43.39</v>
      </c>
      <c r="AH56" s="201">
        <v>0</v>
      </c>
      <c r="AI56" s="201">
        <v>4.82</v>
      </c>
      <c r="AJ56" s="201">
        <v>0</v>
      </c>
      <c r="AK56" s="201">
        <v>9.01</v>
      </c>
      <c r="AL56" s="201">
        <v>0</v>
      </c>
      <c r="AM56" s="201">
        <v>0</v>
      </c>
      <c r="AN56" s="201">
        <v>0</v>
      </c>
      <c r="AO56" s="201">
        <v>222.75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10.86</v>
      </c>
      <c r="E57" s="201">
        <v>0</v>
      </c>
      <c r="F57" s="201">
        <v>0</v>
      </c>
      <c r="G57" s="201">
        <v>17.649999999999999</v>
      </c>
      <c r="H57" s="201">
        <v>0</v>
      </c>
      <c r="I57" s="201">
        <v>0</v>
      </c>
      <c r="J57" s="201">
        <v>22.83</v>
      </c>
      <c r="K57" s="201">
        <v>76.38</v>
      </c>
      <c r="L57" s="201">
        <v>30.59</v>
      </c>
      <c r="M57" s="201">
        <v>0</v>
      </c>
      <c r="N57" s="201">
        <v>1.04</v>
      </c>
      <c r="O57" s="201">
        <v>1.74</v>
      </c>
      <c r="P57" s="201">
        <v>2.38</v>
      </c>
      <c r="Q57" s="201">
        <v>0.84</v>
      </c>
      <c r="R57" s="201">
        <v>4.9800000000000004</v>
      </c>
      <c r="S57" s="201">
        <v>2.84</v>
      </c>
      <c r="T57" s="201">
        <v>0</v>
      </c>
      <c r="U57" s="201">
        <v>11.42</v>
      </c>
      <c r="V57" s="201">
        <v>2.37</v>
      </c>
      <c r="W57" s="201">
        <v>5.95</v>
      </c>
      <c r="X57" s="201">
        <v>17.2</v>
      </c>
      <c r="Y57" s="201">
        <v>0</v>
      </c>
      <c r="Z57" s="201">
        <v>36.89</v>
      </c>
      <c r="AA57" s="201">
        <v>11.32</v>
      </c>
      <c r="AB57" s="201">
        <v>0</v>
      </c>
      <c r="AC57" s="201">
        <v>9.1</v>
      </c>
      <c r="AD57" s="201">
        <v>11.37</v>
      </c>
      <c r="AE57" s="201">
        <v>0</v>
      </c>
      <c r="AF57" s="201">
        <v>0</v>
      </c>
      <c r="AG57" s="201">
        <v>43.39</v>
      </c>
      <c r="AH57" s="201">
        <v>0</v>
      </c>
      <c r="AI57" s="201">
        <v>4.82</v>
      </c>
      <c r="AJ57" s="201">
        <v>0</v>
      </c>
      <c r="AK57" s="201">
        <v>9.01</v>
      </c>
      <c r="AL57" s="201">
        <v>0</v>
      </c>
      <c r="AM57" s="201">
        <v>0</v>
      </c>
      <c r="AN57" s="201">
        <v>0</v>
      </c>
      <c r="AO57" s="201">
        <v>222.75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10.86</v>
      </c>
      <c r="E58" s="201">
        <v>0</v>
      </c>
      <c r="F58" s="201">
        <v>0</v>
      </c>
      <c r="G58" s="201">
        <v>17.649999999999999</v>
      </c>
      <c r="H58" s="201">
        <v>0</v>
      </c>
      <c r="I58" s="201">
        <v>0</v>
      </c>
      <c r="J58" s="201">
        <v>22.83</v>
      </c>
      <c r="K58" s="201">
        <v>76.38</v>
      </c>
      <c r="L58" s="201">
        <v>30.59</v>
      </c>
      <c r="M58" s="201">
        <v>0</v>
      </c>
      <c r="N58" s="201">
        <v>1.04</v>
      </c>
      <c r="O58" s="201">
        <v>1.74</v>
      </c>
      <c r="P58" s="201">
        <v>2.38</v>
      </c>
      <c r="Q58" s="201">
        <v>0.84</v>
      </c>
      <c r="R58" s="201">
        <v>4.9800000000000004</v>
      </c>
      <c r="S58" s="201">
        <v>2.84</v>
      </c>
      <c r="T58" s="201">
        <v>0</v>
      </c>
      <c r="U58" s="201">
        <v>11.42</v>
      </c>
      <c r="V58" s="201">
        <v>2.37</v>
      </c>
      <c r="W58" s="201">
        <v>5.95</v>
      </c>
      <c r="X58" s="201">
        <v>17.2</v>
      </c>
      <c r="Y58" s="201">
        <v>0</v>
      </c>
      <c r="Z58" s="201">
        <v>36.89</v>
      </c>
      <c r="AA58" s="201">
        <v>11.32</v>
      </c>
      <c r="AB58" s="201">
        <v>0</v>
      </c>
      <c r="AC58" s="201">
        <v>9.1</v>
      </c>
      <c r="AD58" s="201">
        <v>11.37</v>
      </c>
      <c r="AE58" s="201">
        <v>0</v>
      </c>
      <c r="AF58" s="201">
        <v>0</v>
      </c>
      <c r="AG58" s="201">
        <v>43.39</v>
      </c>
      <c r="AH58" s="201">
        <v>0</v>
      </c>
      <c r="AI58" s="201">
        <v>4.82</v>
      </c>
      <c r="AJ58" s="201">
        <v>0</v>
      </c>
      <c r="AK58" s="201">
        <v>9.01</v>
      </c>
      <c r="AL58" s="201">
        <v>0</v>
      </c>
      <c r="AM58" s="201">
        <v>0</v>
      </c>
      <c r="AN58" s="201">
        <v>0</v>
      </c>
      <c r="AO58" s="201">
        <v>222.75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10.86</v>
      </c>
      <c r="E59" s="201">
        <v>0</v>
      </c>
      <c r="F59" s="201">
        <v>0</v>
      </c>
      <c r="G59" s="201">
        <v>17.649999999999999</v>
      </c>
      <c r="H59" s="201">
        <v>0</v>
      </c>
      <c r="I59" s="201">
        <v>0</v>
      </c>
      <c r="J59" s="201">
        <v>22.83</v>
      </c>
      <c r="K59" s="201">
        <v>76.38</v>
      </c>
      <c r="L59" s="201">
        <v>30.59</v>
      </c>
      <c r="M59" s="201">
        <v>0</v>
      </c>
      <c r="N59" s="201">
        <v>1.04</v>
      </c>
      <c r="O59" s="201">
        <v>1.74</v>
      </c>
      <c r="P59" s="201">
        <v>2.38</v>
      </c>
      <c r="Q59" s="201">
        <v>0.84</v>
      </c>
      <c r="R59" s="201">
        <v>4.9800000000000004</v>
      </c>
      <c r="S59" s="201">
        <v>2.84</v>
      </c>
      <c r="T59" s="201">
        <v>0</v>
      </c>
      <c r="U59" s="201">
        <v>11.42</v>
      </c>
      <c r="V59" s="201">
        <v>2.37</v>
      </c>
      <c r="W59" s="201">
        <v>5.93</v>
      </c>
      <c r="X59" s="201">
        <v>17.190000000000001</v>
      </c>
      <c r="Y59" s="201">
        <v>0</v>
      </c>
      <c r="Z59" s="201">
        <v>36.89</v>
      </c>
      <c r="AA59" s="201">
        <v>11.32</v>
      </c>
      <c r="AB59" s="201">
        <v>0</v>
      </c>
      <c r="AC59" s="201">
        <v>9.1</v>
      </c>
      <c r="AD59" s="201">
        <v>11.37</v>
      </c>
      <c r="AE59" s="201">
        <v>0</v>
      </c>
      <c r="AF59" s="201">
        <v>0</v>
      </c>
      <c r="AG59" s="201">
        <v>43.39</v>
      </c>
      <c r="AH59" s="201">
        <v>0</v>
      </c>
      <c r="AI59" s="201">
        <v>4.82</v>
      </c>
      <c r="AJ59" s="201">
        <v>0</v>
      </c>
      <c r="AK59" s="201">
        <v>9.01</v>
      </c>
      <c r="AL59" s="201">
        <v>0</v>
      </c>
      <c r="AM59" s="201">
        <v>0</v>
      </c>
      <c r="AN59" s="201">
        <v>0</v>
      </c>
      <c r="AO59" s="201">
        <v>222.75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10.86</v>
      </c>
      <c r="E60" s="201">
        <v>0</v>
      </c>
      <c r="F60" s="201">
        <v>0</v>
      </c>
      <c r="G60" s="201">
        <v>17.649999999999999</v>
      </c>
      <c r="H60" s="201">
        <v>0</v>
      </c>
      <c r="I60" s="201">
        <v>0</v>
      </c>
      <c r="J60" s="201">
        <v>22.83</v>
      </c>
      <c r="K60" s="201">
        <v>76.38</v>
      </c>
      <c r="L60" s="201">
        <v>30.59</v>
      </c>
      <c r="M60" s="201">
        <v>0</v>
      </c>
      <c r="N60" s="201">
        <v>1.04</v>
      </c>
      <c r="O60" s="201">
        <v>1.74</v>
      </c>
      <c r="P60" s="201">
        <v>2.38</v>
      </c>
      <c r="Q60" s="201">
        <v>0.84</v>
      </c>
      <c r="R60" s="201">
        <v>4.9800000000000004</v>
      </c>
      <c r="S60" s="201">
        <v>2.84</v>
      </c>
      <c r="T60" s="201">
        <v>0</v>
      </c>
      <c r="U60" s="201">
        <v>11.42</v>
      </c>
      <c r="V60" s="201">
        <v>2.37</v>
      </c>
      <c r="W60" s="201">
        <v>5.93</v>
      </c>
      <c r="X60" s="201">
        <v>17.190000000000001</v>
      </c>
      <c r="Y60" s="201">
        <v>0</v>
      </c>
      <c r="Z60" s="201">
        <v>36.89</v>
      </c>
      <c r="AA60" s="201">
        <v>11.32</v>
      </c>
      <c r="AB60" s="201">
        <v>0</v>
      </c>
      <c r="AC60" s="201">
        <v>9.1</v>
      </c>
      <c r="AD60" s="201">
        <v>11.37</v>
      </c>
      <c r="AE60" s="201">
        <v>0</v>
      </c>
      <c r="AF60" s="201">
        <v>0</v>
      </c>
      <c r="AG60" s="201">
        <v>43.39</v>
      </c>
      <c r="AH60" s="201">
        <v>0</v>
      </c>
      <c r="AI60" s="201">
        <v>4.82</v>
      </c>
      <c r="AJ60" s="201">
        <v>0</v>
      </c>
      <c r="AK60" s="201">
        <v>9.01</v>
      </c>
      <c r="AL60" s="201">
        <v>0</v>
      </c>
      <c r="AM60" s="201">
        <v>0</v>
      </c>
      <c r="AN60" s="201">
        <v>0</v>
      </c>
      <c r="AO60" s="201">
        <v>222.75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10.86</v>
      </c>
      <c r="E61" s="201">
        <v>0</v>
      </c>
      <c r="F61" s="201">
        <v>0</v>
      </c>
      <c r="G61" s="201">
        <v>17.649999999999999</v>
      </c>
      <c r="H61" s="201">
        <v>0</v>
      </c>
      <c r="I61" s="201">
        <v>0</v>
      </c>
      <c r="J61" s="201">
        <v>22.83</v>
      </c>
      <c r="K61" s="201">
        <v>76.38</v>
      </c>
      <c r="L61" s="201">
        <v>30.59</v>
      </c>
      <c r="M61" s="201">
        <v>0</v>
      </c>
      <c r="N61" s="201">
        <v>14.07</v>
      </c>
      <c r="O61" s="201">
        <v>23.63</v>
      </c>
      <c r="P61" s="201">
        <v>2.38</v>
      </c>
      <c r="Q61" s="201">
        <v>0.84</v>
      </c>
      <c r="R61" s="201">
        <v>4.9800000000000004</v>
      </c>
      <c r="S61" s="201">
        <v>2.84</v>
      </c>
      <c r="T61" s="201">
        <v>0</v>
      </c>
      <c r="U61" s="201">
        <v>11.42</v>
      </c>
      <c r="V61" s="201">
        <v>2.37</v>
      </c>
      <c r="W61" s="201">
        <v>5.93</v>
      </c>
      <c r="X61" s="201">
        <v>17.190000000000001</v>
      </c>
      <c r="Y61" s="201">
        <v>0</v>
      </c>
      <c r="Z61" s="201">
        <v>36.89</v>
      </c>
      <c r="AA61" s="201">
        <v>11.32</v>
      </c>
      <c r="AB61" s="201">
        <v>0</v>
      </c>
      <c r="AC61" s="201">
        <v>9.1</v>
      </c>
      <c r="AD61" s="201">
        <v>11.37</v>
      </c>
      <c r="AE61" s="201">
        <v>0</v>
      </c>
      <c r="AF61" s="201">
        <v>0</v>
      </c>
      <c r="AG61" s="201">
        <v>43.39</v>
      </c>
      <c r="AH61" s="201">
        <v>0</v>
      </c>
      <c r="AI61" s="201">
        <v>4.82</v>
      </c>
      <c r="AJ61" s="201">
        <v>0</v>
      </c>
      <c r="AK61" s="201">
        <v>9.01</v>
      </c>
      <c r="AL61" s="201">
        <v>0</v>
      </c>
      <c r="AM61" s="201">
        <v>0</v>
      </c>
      <c r="AN61" s="201">
        <v>0</v>
      </c>
      <c r="AO61" s="201">
        <v>222.75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10.86</v>
      </c>
      <c r="E62" s="201">
        <v>0</v>
      </c>
      <c r="F62" s="201">
        <v>0</v>
      </c>
      <c r="G62" s="201">
        <v>17.649999999999999</v>
      </c>
      <c r="H62" s="201">
        <v>0</v>
      </c>
      <c r="I62" s="201">
        <v>0</v>
      </c>
      <c r="J62" s="201">
        <v>22.83</v>
      </c>
      <c r="K62" s="201">
        <v>76.38</v>
      </c>
      <c r="L62" s="201">
        <v>30.59</v>
      </c>
      <c r="M62" s="201">
        <v>0</v>
      </c>
      <c r="N62" s="201">
        <v>14.07</v>
      </c>
      <c r="O62" s="201">
        <v>23.63</v>
      </c>
      <c r="P62" s="201">
        <v>2.38</v>
      </c>
      <c r="Q62" s="201">
        <v>0.84</v>
      </c>
      <c r="R62" s="201">
        <v>4.9800000000000004</v>
      </c>
      <c r="S62" s="201">
        <v>2.84</v>
      </c>
      <c r="T62" s="201">
        <v>0</v>
      </c>
      <c r="U62" s="201">
        <v>11.42</v>
      </c>
      <c r="V62" s="201">
        <v>2.37</v>
      </c>
      <c r="W62" s="201">
        <v>5.93</v>
      </c>
      <c r="X62" s="201">
        <v>17.190000000000001</v>
      </c>
      <c r="Y62" s="201">
        <v>0</v>
      </c>
      <c r="Z62" s="201">
        <v>36.89</v>
      </c>
      <c r="AA62" s="201">
        <v>11.32</v>
      </c>
      <c r="AB62" s="201">
        <v>0</v>
      </c>
      <c r="AC62" s="201">
        <v>9.1</v>
      </c>
      <c r="AD62" s="201">
        <v>11.37</v>
      </c>
      <c r="AE62" s="201">
        <v>0</v>
      </c>
      <c r="AF62" s="201">
        <v>0</v>
      </c>
      <c r="AG62" s="201">
        <v>43.39</v>
      </c>
      <c r="AH62" s="201">
        <v>0</v>
      </c>
      <c r="AI62" s="201">
        <v>4.82</v>
      </c>
      <c r="AJ62" s="201">
        <v>0</v>
      </c>
      <c r="AK62" s="201">
        <v>9.01</v>
      </c>
      <c r="AL62" s="201">
        <v>0</v>
      </c>
      <c r="AM62" s="201">
        <v>0</v>
      </c>
      <c r="AN62" s="201">
        <v>0</v>
      </c>
      <c r="AO62" s="201">
        <v>222.75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10.86</v>
      </c>
      <c r="E63" s="201">
        <v>0</v>
      </c>
      <c r="F63" s="201">
        <v>0</v>
      </c>
      <c r="G63" s="201">
        <v>17.649999999999999</v>
      </c>
      <c r="H63" s="201">
        <v>0</v>
      </c>
      <c r="I63" s="201">
        <v>0</v>
      </c>
      <c r="J63" s="201">
        <v>22.83</v>
      </c>
      <c r="K63" s="201">
        <v>76.38</v>
      </c>
      <c r="L63" s="201">
        <v>30.59</v>
      </c>
      <c r="M63" s="201">
        <v>0</v>
      </c>
      <c r="N63" s="201">
        <v>14.07</v>
      </c>
      <c r="O63" s="201">
        <v>23.63</v>
      </c>
      <c r="P63" s="201">
        <v>2.38</v>
      </c>
      <c r="Q63" s="201">
        <v>0.84</v>
      </c>
      <c r="R63" s="201">
        <v>4.9800000000000004</v>
      </c>
      <c r="S63" s="201">
        <v>2.84</v>
      </c>
      <c r="T63" s="201">
        <v>0</v>
      </c>
      <c r="U63" s="201">
        <v>11.42</v>
      </c>
      <c r="V63" s="201">
        <v>2.37</v>
      </c>
      <c r="W63" s="201">
        <v>5.93</v>
      </c>
      <c r="X63" s="201">
        <v>11.69</v>
      </c>
      <c r="Y63" s="201">
        <v>0</v>
      </c>
      <c r="Z63" s="201">
        <v>36.89</v>
      </c>
      <c r="AA63" s="201">
        <v>11.32</v>
      </c>
      <c r="AB63" s="201">
        <v>0</v>
      </c>
      <c r="AC63" s="201">
        <v>9.1</v>
      </c>
      <c r="AD63" s="201">
        <v>11.37</v>
      </c>
      <c r="AE63" s="201">
        <v>0</v>
      </c>
      <c r="AF63" s="201">
        <v>0</v>
      </c>
      <c r="AG63" s="201">
        <v>43.39</v>
      </c>
      <c r="AH63" s="201">
        <v>0</v>
      </c>
      <c r="AI63" s="201">
        <v>4.82</v>
      </c>
      <c r="AJ63" s="201">
        <v>0</v>
      </c>
      <c r="AK63" s="201">
        <v>9.01</v>
      </c>
      <c r="AL63" s="201">
        <v>0</v>
      </c>
      <c r="AM63" s="201">
        <v>0</v>
      </c>
      <c r="AN63" s="201">
        <v>0</v>
      </c>
      <c r="AO63" s="201">
        <v>222.75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10.86</v>
      </c>
      <c r="E64" s="201">
        <v>0</v>
      </c>
      <c r="F64" s="201">
        <v>0</v>
      </c>
      <c r="G64" s="201">
        <v>17.649999999999999</v>
      </c>
      <c r="H64" s="201">
        <v>0</v>
      </c>
      <c r="I64" s="201">
        <v>0</v>
      </c>
      <c r="J64" s="201">
        <v>22.83</v>
      </c>
      <c r="K64" s="201">
        <v>76.38</v>
      </c>
      <c r="L64" s="201">
        <v>30.59</v>
      </c>
      <c r="M64" s="201">
        <v>0</v>
      </c>
      <c r="N64" s="201">
        <v>14.07</v>
      </c>
      <c r="O64" s="201">
        <v>23.63</v>
      </c>
      <c r="P64" s="201">
        <v>2.38</v>
      </c>
      <c r="Q64" s="201">
        <v>0.84</v>
      </c>
      <c r="R64" s="201">
        <v>4.9800000000000004</v>
      </c>
      <c r="S64" s="201">
        <v>2.84</v>
      </c>
      <c r="T64" s="201">
        <v>0</v>
      </c>
      <c r="U64" s="201">
        <v>11.42</v>
      </c>
      <c r="V64" s="201">
        <v>2.37</v>
      </c>
      <c r="W64" s="201">
        <v>5.93</v>
      </c>
      <c r="X64" s="201">
        <v>11.69</v>
      </c>
      <c r="Y64" s="201">
        <v>0</v>
      </c>
      <c r="Z64" s="201">
        <v>36.89</v>
      </c>
      <c r="AA64" s="201">
        <v>11.32</v>
      </c>
      <c r="AB64" s="201">
        <v>0</v>
      </c>
      <c r="AC64" s="201">
        <v>9.1</v>
      </c>
      <c r="AD64" s="201">
        <v>11.37</v>
      </c>
      <c r="AE64" s="201">
        <v>0</v>
      </c>
      <c r="AF64" s="201">
        <v>0</v>
      </c>
      <c r="AG64" s="201">
        <v>43.39</v>
      </c>
      <c r="AH64" s="201">
        <v>0</v>
      </c>
      <c r="AI64" s="201">
        <v>4.82</v>
      </c>
      <c r="AJ64" s="201">
        <v>0</v>
      </c>
      <c r="AK64" s="201">
        <v>9.01</v>
      </c>
      <c r="AL64" s="201">
        <v>0</v>
      </c>
      <c r="AM64" s="201">
        <v>0</v>
      </c>
      <c r="AN64" s="201">
        <v>0</v>
      </c>
      <c r="AO64" s="201">
        <v>222.75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10.86</v>
      </c>
      <c r="E65" s="201">
        <v>0</v>
      </c>
      <c r="F65" s="201">
        <v>0</v>
      </c>
      <c r="G65" s="201">
        <v>17.649999999999999</v>
      </c>
      <c r="H65" s="201">
        <v>0</v>
      </c>
      <c r="I65" s="201">
        <v>0</v>
      </c>
      <c r="J65" s="201">
        <v>22.83</v>
      </c>
      <c r="K65" s="201">
        <v>76.38</v>
      </c>
      <c r="L65" s="201">
        <v>30.59</v>
      </c>
      <c r="M65" s="201">
        <v>0</v>
      </c>
      <c r="N65" s="201">
        <v>1.05</v>
      </c>
      <c r="O65" s="201">
        <v>1.74</v>
      </c>
      <c r="P65" s="201">
        <v>2.38</v>
      </c>
      <c r="Q65" s="201">
        <v>0.84</v>
      </c>
      <c r="R65" s="201">
        <v>4.9800000000000004</v>
      </c>
      <c r="S65" s="201">
        <v>2.84</v>
      </c>
      <c r="T65" s="201">
        <v>0</v>
      </c>
      <c r="U65" s="201">
        <v>11.42</v>
      </c>
      <c r="V65" s="201">
        <v>2.37</v>
      </c>
      <c r="W65" s="201">
        <v>5.93</v>
      </c>
      <c r="X65" s="201">
        <v>11.69</v>
      </c>
      <c r="Y65" s="201">
        <v>0</v>
      </c>
      <c r="Z65" s="201">
        <v>36.89</v>
      </c>
      <c r="AA65" s="201">
        <v>11.32</v>
      </c>
      <c r="AB65" s="201">
        <v>0</v>
      </c>
      <c r="AC65" s="201">
        <v>9.1</v>
      </c>
      <c r="AD65" s="201">
        <v>11.37</v>
      </c>
      <c r="AE65" s="201">
        <v>0</v>
      </c>
      <c r="AF65" s="201">
        <v>0</v>
      </c>
      <c r="AG65" s="201">
        <v>43.39</v>
      </c>
      <c r="AH65" s="201">
        <v>0</v>
      </c>
      <c r="AI65" s="201">
        <v>4.82</v>
      </c>
      <c r="AJ65" s="201">
        <v>0</v>
      </c>
      <c r="AK65" s="201">
        <v>9.01</v>
      </c>
      <c r="AL65" s="201">
        <v>0</v>
      </c>
      <c r="AM65" s="201">
        <v>0</v>
      </c>
      <c r="AN65" s="201">
        <v>0</v>
      </c>
      <c r="AO65" s="201">
        <v>222.75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10.86</v>
      </c>
      <c r="E66" s="201">
        <v>0</v>
      </c>
      <c r="F66" s="201">
        <v>0</v>
      </c>
      <c r="G66" s="201">
        <v>17.649999999999999</v>
      </c>
      <c r="H66" s="201">
        <v>0</v>
      </c>
      <c r="I66" s="201">
        <v>0</v>
      </c>
      <c r="J66" s="201">
        <v>22.83</v>
      </c>
      <c r="K66" s="201">
        <v>76.38</v>
      </c>
      <c r="L66" s="201">
        <v>30.59</v>
      </c>
      <c r="M66" s="201">
        <v>0</v>
      </c>
      <c r="N66" s="201">
        <v>1.05</v>
      </c>
      <c r="O66" s="201">
        <v>1.74</v>
      </c>
      <c r="P66" s="201">
        <v>2.38</v>
      </c>
      <c r="Q66" s="201">
        <v>0.84</v>
      </c>
      <c r="R66" s="201">
        <v>4.9800000000000004</v>
      </c>
      <c r="S66" s="201">
        <v>2.84</v>
      </c>
      <c r="T66" s="201">
        <v>0</v>
      </c>
      <c r="U66" s="201">
        <v>11.42</v>
      </c>
      <c r="V66" s="201">
        <v>2.37</v>
      </c>
      <c r="W66" s="201">
        <v>5.93</v>
      </c>
      <c r="X66" s="201">
        <v>11.69</v>
      </c>
      <c r="Y66" s="201">
        <v>0</v>
      </c>
      <c r="Z66" s="201">
        <v>36.89</v>
      </c>
      <c r="AA66" s="201">
        <v>11.32</v>
      </c>
      <c r="AB66" s="201">
        <v>0</v>
      </c>
      <c r="AC66" s="201">
        <v>9.1</v>
      </c>
      <c r="AD66" s="201">
        <v>11.37</v>
      </c>
      <c r="AE66" s="201">
        <v>0</v>
      </c>
      <c r="AF66" s="201">
        <v>0</v>
      </c>
      <c r="AG66" s="201">
        <v>43.39</v>
      </c>
      <c r="AH66" s="201">
        <v>0</v>
      </c>
      <c r="AI66" s="201">
        <v>4.82</v>
      </c>
      <c r="AJ66" s="201">
        <v>0</v>
      </c>
      <c r="AK66" s="201">
        <v>9.01</v>
      </c>
      <c r="AL66" s="201">
        <v>0</v>
      </c>
      <c r="AM66" s="201">
        <v>0</v>
      </c>
      <c r="AN66" s="201">
        <v>0</v>
      </c>
      <c r="AO66" s="201">
        <v>222.75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10.86</v>
      </c>
      <c r="E67" s="201">
        <v>0</v>
      </c>
      <c r="F67" s="201">
        <v>0</v>
      </c>
      <c r="G67" s="201">
        <v>17.649999999999999</v>
      </c>
      <c r="H67" s="201">
        <v>0</v>
      </c>
      <c r="I67" s="201">
        <v>0</v>
      </c>
      <c r="J67" s="201">
        <v>22.83</v>
      </c>
      <c r="K67" s="201">
        <v>76.38</v>
      </c>
      <c r="L67" s="201">
        <v>30.59</v>
      </c>
      <c r="M67" s="201">
        <v>0</v>
      </c>
      <c r="N67" s="201">
        <v>1.05</v>
      </c>
      <c r="O67" s="201">
        <v>1.74</v>
      </c>
      <c r="P67" s="201">
        <v>2.38</v>
      </c>
      <c r="Q67" s="201">
        <v>0.84</v>
      </c>
      <c r="R67" s="201">
        <v>4.9800000000000004</v>
      </c>
      <c r="S67" s="201">
        <v>2.84</v>
      </c>
      <c r="T67" s="201">
        <v>0</v>
      </c>
      <c r="U67" s="201">
        <v>11.42</v>
      </c>
      <c r="V67" s="201">
        <v>2.37</v>
      </c>
      <c r="W67" s="201">
        <v>5.93</v>
      </c>
      <c r="X67" s="201">
        <v>11.69</v>
      </c>
      <c r="Y67" s="201">
        <v>0</v>
      </c>
      <c r="Z67" s="201">
        <v>36.89</v>
      </c>
      <c r="AA67" s="201">
        <v>11.32</v>
      </c>
      <c r="AB67" s="201">
        <v>0</v>
      </c>
      <c r="AC67" s="201">
        <v>9.1</v>
      </c>
      <c r="AD67" s="201">
        <v>11.37</v>
      </c>
      <c r="AE67" s="201">
        <v>0</v>
      </c>
      <c r="AF67" s="201">
        <v>0</v>
      </c>
      <c r="AG67" s="201">
        <v>43.39</v>
      </c>
      <c r="AH67" s="201">
        <v>0</v>
      </c>
      <c r="AI67" s="201">
        <v>4.82</v>
      </c>
      <c r="AJ67" s="201">
        <v>0</v>
      </c>
      <c r="AK67" s="201">
        <v>9.01</v>
      </c>
      <c r="AL67" s="201">
        <v>0</v>
      </c>
      <c r="AM67" s="201">
        <v>0</v>
      </c>
      <c r="AN67" s="201">
        <v>0</v>
      </c>
      <c r="AO67" s="201">
        <v>222.75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10.86</v>
      </c>
      <c r="E68" s="201">
        <v>0</v>
      </c>
      <c r="F68" s="201">
        <v>0</v>
      </c>
      <c r="G68" s="201">
        <v>17.649999999999999</v>
      </c>
      <c r="H68" s="201">
        <v>0</v>
      </c>
      <c r="I68" s="201">
        <v>0</v>
      </c>
      <c r="J68" s="201">
        <v>22.83</v>
      </c>
      <c r="K68" s="201">
        <v>76.38</v>
      </c>
      <c r="L68" s="201">
        <v>30.59</v>
      </c>
      <c r="M68" s="201">
        <v>0</v>
      </c>
      <c r="N68" s="201">
        <v>1.05</v>
      </c>
      <c r="O68" s="201">
        <v>1.74</v>
      </c>
      <c r="P68" s="201">
        <v>2.38</v>
      </c>
      <c r="Q68" s="201">
        <v>0.84</v>
      </c>
      <c r="R68" s="201">
        <v>4.9800000000000004</v>
      </c>
      <c r="S68" s="201">
        <v>2.84</v>
      </c>
      <c r="T68" s="201">
        <v>0</v>
      </c>
      <c r="U68" s="201">
        <v>11.42</v>
      </c>
      <c r="V68" s="201">
        <v>2.37</v>
      </c>
      <c r="W68" s="201">
        <v>5.93</v>
      </c>
      <c r="X68" s="201">
        <v>11.69</v>
      </c>
      <c r="Y68" s="201">
        <v>0</v>
      </c>
      <c r="Z68" s="201">
        <v>36.89</v>
      </c>
      <c r="AA68" s="201">
        <v>11.32</v>
      </c>
      <c r="AB68" s="201">
        <v>0</v>
      </c>
      <c r="AC68" s="201">
        <v>9.1</v>
      </c>
      <c r="AD68" s="201">
        <v>11.37</v>
      </c>
      <c r="AE68" s="201">
        <v>0</v>
      </c>
      <c r="AF68" s="201">
        <v>0</v>
      </c>
      <c r="AG68" s="201">
        <v>43.39</v>
      </c>
      <c r="AH68" s="201">
        <v>0</v>
      </c>
      <c r="AI68" s="201">
        <v>4.82</v>
      </c>
      <c r="AJ68" s="201">
        <v>0</v>
      </c>
      <c r="AK68" s="201">
        <v>9.01</v>
      </c>
      <c r="AL68" s="201">
        <v>0</v>
      </c>
      <c r="AM68" s="201">
        <v>0</v>
      </c>
      <c r="AN68" s="201">
        <v>0</v>
      </c>
      <c r="AO68" s="201">
        <v>222.75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10.86</v>
      </c>
      <c r="E69" s="201">
        <v>0</v>
      </c>
      <c r="F69" s="201">
        <v>0</v>
      </c>
      <c r="G69" s="201">
        <v>17.649999999999999</v>
      </c>
      <c r="H69" s="201">
        <v>0</v>
      </c>
      <c r="I69" s="201">
        <v>0</v>
      </c>
      <c r="J69" s="201">
        <v>22.83</v>
      </c>
      <c r="K69" s="201">
        <v>76.38</v>
      </c>
      <c r="L69" s="201">
        <v>30.59</v>
      </c>
      <c r="M69" s="201">
        <v>0</v>
      </c>
      <c r="N69" s="201">
        <v>1.05</v>
      </c>
      <c r="O69" s="201">
        <v>1.74</v>
      </c>
      <c r="P69" s="201">
        <v>2.38</v>
      </c>
      <c r="Q69" s="201">
        <v>0.84</v>
      </c>
      <c r="R69" s="201">
        <v>4.9800000000000004</v>
      </c>
      <c r="S69" s="201">
        <v>2.84</v>
      </c>
      <c r="T69" s="201">
        <v>0</v>
      </c>
      <c r="U69" s="201">
        <v>11.42</v>
      </c>
      <c r="V69" s="201">
        <v>2.37</v>
      </c>
      <c r="W69" s="201">
        <v>6</v>
      </c>
      <c r="X69" s="201">
        <v>1.1000000000000001</v>
      </c>
      <c r="Y69" s="201">
        <v>0</v>
      </c>
      <c r="Z69" s="201">
        <v>36.89</v>
      </c>
      <c r="AA69" s="201">
        <v>11.32</v>
      </c>
      <c r="AB69" s="201">
        <v>0</v>
      </c>
      <c r="AC69" s="201">
        <v>9.1</v>
      </c>
      <c r="AD69" s="201">
        <v>11.37</v>
      </c>
      <c r="AE69" s="201">
        <v>0</v>
      </c>
      <c r="AF69" s="201">
        <v>0</v>
      </c>
      <c r="AG69" s="201">
        <v>43.39</v>
      </c>
      <c r="AH69" s="201">
        <v>0</v>
      </c>
      <c r="AI69" s="201">
        <v>4.82</v>
      </c>
      <c r="AJ69" s="201">
        <v>0</v>
      </c>
      <c r="AK69" s="201">
        <v>9.01</v>
      </c>
      <c r="AL69" s="201">
        <v>0</v>
      </c>
      <c r="AM69" s="201">
        <v>0</v>
      </c>
      <c r="AN69" s="201">
        <v>0</v>
      </c>
      <c r="AO69" s="201">
        <v>222.75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10.86</v>
      </c>
      <c r="E70" s="201">
        <v>0</v>
      </c>
      <c r="F70" s="201">
        <v>0</v>
      </c>
      <c r="G70" s="201">
        <v>17.649999999999999</v>
      </c>
      <c r="H70" s="201">
        <v>0</v>
      </c>
      <c r="I70" s="201">
        <v>0</v>
      </c>
      <c r="J70" s="201">
        <v>22.83</v>
      </c>
      <c r="K70" s="201">
        <v>76.38</v>
      </c>
      <c r="L70" s="201">
        <v>30.59</v>
      </c>
      <c r="M70" s="201">
        <v>0</v>
      </c>
      <c r="N70" s="201">
        <v>1.05</v>
      </c>
      <c r="O70" s="201">
        <v>1.74</v>
      </c>
      <c r="P70" s="201">
        <v>2.38</v>
      </c>
      <c r="Q70" s="201">
        <v>0.84</v>
      </c>
      <c r="R70" s="201">
        <v>4.9800000000000004</v>
      </c>
      <c r="S70" s="201">
        <v>2.84</v>
      </c>
      <c r="T70" s="201">
        <v>0</v>
      </c>
      <c r="U70" s="201">
        <v>11.42</v>
      </c>
      <c r="V70" s="201">
        <v>2.37</v>
      </c>
      <c r="W70" s="201">
        <v>6</v>
      </c>
      <c r="X70" s="201">
        <v>1.1000000000000001</v>
      </c>
      <c r="Y70" s="201">
        <v>0</v>
      </c>
      <c r="Z70" s="201">
        <v>36.89</v>
      </c>
      <c r="AA70" s="201">
        <v>11.32</v>
      </c>
      <c r="AB70" s="201">
        <v>0</v>
      </c>
      <c r="AC70" s="201">
        <v>9.1</v>
      </c>
      <c r="AD70" s="201">
        <v>11.37</v>
      </c>
      <c r="AE70" s="201">
        <v>0</v>
      </c>
      <c r="AF70" s="201">
        <v>0</v>
      </c>
      <c r="AG70" s="201">
        <v>43.39</v>
      </c>
      <c r="AH70" s="201">
        <v>0</v>
      </c>
      <c r="AI70" s="201">
        <v>4.82</v>
      </c>
      <c r="AJ70" s="201">
        <v>0</v>
      </c>
      <c r="AK70" s="201">
        <v>9.01</v>
      </c>
      <c r="AL70" s="201">
        <v>0</v>
      </c>
      <c r="AM70" s="201">
        <v>0</v>
      </c>
      <c r="AN70" s="201">
        <v>0</v>
      </c>
      <c r="AO70" s="201">
        <v>222.75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10.86</v>
      </c>
      <c r="E71" s="201">
        <v>0</v>
      </c>
      <c r="F71" s="201">
        <v>0</v>
      </c>
      <c r="G71" s="201">
        <v>17.649999999999999</v>
      </c>
      <c r="H71" s="201">
        <v>0</v>
      </c>
      <c r="I71" s="201">
        <v>0</v>
      </c>
      <c r="J71" s="201">
        <v>22.83</v>
      </c>
      <c r="K71" s="201">
        <v>76.38</v>
      </c>
      <c r="L71" s="201">
        <v>30.59</v>
      </c>
      <c r="M71" s="201">
        <v>0</v>
      </c>
      <c r="N71" s="201">
        <v>1.05</v>
      </c>
      <c r="O71" s="201">
        <v>1.74</v>
      </c>
      <c r="P71" s="201">
        <v>2.38</v>
      </c>
      <c r="Q71" s="201">
        <v>0.84</v>
      </c>
      <c r="R71" s="201">
        <v>4.9800000000000004</v>
      </c>
      <c r="S71" s="201">
        <v>2.84</v>
      </c>
      <c r="T71" s="201">
        <v>0</v>
      </c>
      <c r="U71" s="201">
        <v>11.42</v>
      </c>
      <c r="V71" s="201">
        <v>2.4500000000000002</v>
      </c>
      <c r="W71" s="201">
        <v>6</v>
      </c>
      <c r="X71" s="201">
        <v>11.7</v>
      </c>
      <c r="Y71" s="201">
        <v>0</v>
      </c>
      <c r="Z71" s="201">
        <v>36.89</v>
      </c>
      <c r="AA71" s="201">
        <v>11.32</v>
      </c>
      <c r="AB71" s="201">
        <v>0</v>
      </c>
      <c r="AC71" s="201">
        <v>9.1</v>
      </c>
      <c r="AD71" s="201">
        <v>11.37</v>
      </c>
      <c r="AE71" s="201">
        <v>0</v>
      </c>
      <c r="AF71" s="201">
        <v>0</v>
      </c>
      <c r="AG71" s="201">
        <v>43.39</v>
      </c>
      <c r="AH71" s="201">
        <v>0</v>
      </c>
      <c r="AI71" s="201">
        <v>4.82</v>
      </c>
      <c r="AJ71" s="201">
        <v>0</v>
      </c>
      <c r="AK71" s="201">
        <v>9.01</v>
      </c>
      <c r="AL71" s="201">
        <v>0</v>
      </c>
      <c r="AM71" s="201">
        <v>0</v>
      </c>
      <c r="AN71" s="201">
        <v>0</v>
      </c>
      <c r="AO71" s="201">
        <v>222.75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10.86</v>
      </c>
      <c r="E72" s="201">
        <v>0</v>
      </c>
      <c r="F72" s="201">
        <v>0</v>
      </c>
      <c r="G72" s="201">
        <v>17.649999999999999</v>
      </c>
      <c r="H72" s="201">
        <v>0</v>
      </c>
      <c r="I72" s="201">
        <v>0</v>
      </c>
      <c r="J72" s="201">
        <v>22.83</v>
      </c>
      <c r="K72" s="201">
        <v>76.38</v>
      </c>
      <c r="L72" s="201">
        <v>30.59</v>
      </c>
      <c r="M72" s="201">
        <v>0</v>
      </c>
      <c r="N72" s="201">
        <v>1.05</v>
      </c>
      <c r="O72" s="201">
        <v>1.74</v>
      </c>
      <c r="P72" s="201">
        <v>2.38</v>
      </c>
      <c r="Q72" s="201">
        <v>0.84</v>
      </c>
      <c r="R72" s="201">
        <v>4.9800000000000004</v>
      </c>
      <c r="S72" s="201">
        <v>2.84</v>
      </c>
      <c r="T72" s="201">
        <v>0</v>
      </c>
      <c r="U72" s="201">
        <v>11.42</v>
      </c>
      <c r="V72" s="201">
        <v>2.37</v>
      </c>
      <c r="W72" s="201">
        <v>6</v>
      </c>
      <c r="X72" s="201">
        <v>11.7</v>
      </c>
      <c r="Y72" s="201">
        <v>0</v>
      </c>
      <c r="Z72" s="201">
        <v>36.89</v>
      </c>
      <c r="AA72" s="201">
        <v>11.32</v>
      </c>
      <c r="AB72" s="201">
        <v>0</v>
      </c>
      <c r="AC72" s="201">
        <v>9.1</v>
      </c>
      <c r="AD72" s="201">
        <v>11.37</v>
      </c>
      <c r="AE72" s="201">
        <v>0</v>
      </c>
      <c r="AF72" s="201">
        <v>0</v>
      </c>
      <c r="AG72" s="201">
        <v>43.39</v>
      </c>
      <c r="AH72" s="201">
        <v>0</v>
      </c>
      <c r="AI72" s="201">
        <v>4.82</v>
      </c>
      <c r="AJ72" s="201">
        <v>0</v>
      </c>
      <c r="AK72" s="201">
        <v>9.01</v>
      </c>
      <c r="AL72" s="201">
        <v>0</v>
      </c>
      <c r="AM72" s="201">
        <v>0</v>
      </c>
      <c r="AN72" s="201">
        <v>0</v>
      </c>
      <c r="AO72" s="201">
        <v>222.75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10.96</v>
      </c>
      <c r="E73" s="201">
        <v>0</v>
      </c>
      <c r="F73" s="201">
        <v>0</v>
      </c>
      <c r="G73" s="201">
        <v>17.649999999999999</v>
      </c>
      <c r="H73" s="201">
        <v>0</v>
      </c>
      <c r="I73" s="201">
        <v>0</v>
      </c>
      <c r="J73" s="201">
        <v>22.83</v>
      </c>
      <c r="K73" s="201">
        <v>76.38</v>
      </c>
      <c r="L73" s="201">
        <v>30.59</v>
      </c>
      <c r="M73" s="201">
        <v>0</v>
      </c>
      <c r="N73" s="201">
        <v>1.05</v>
      </c>
      <c r="O73" s="201">
        <v>1.74</v>
      </c>
      <c r="P73" s="201">
        <v>2.38</v>
      </c>
      <c r="Q73" s="201">
        <v>0.84</v>
      </c>
      <c r="R73" s="201">
        <v>4.9800000000000004</v>
      </c>
      <c r="S73" s="201">
        <v>2.84</v>
      </c>
      <c r="T73" s="201">
        <v>0</v>
      </c>
      <c r="U73" s="201">
        <v>11.42</v>
      </c>
      <c r="V73" s="201">
        <v>2.37</v>
      </c>
      <c r="W73" s="201">
        <v>6</v>
      </c>
      <c r="X73" s="201">
        <v>11.7</v>
      </c>
      <c r="Y73" s="201">
        <v>0</v>
      </c>
      <c r="Z73" s="201">
        <v>36.89</v>
      </c>
      <c r="AA73" s="201">
        <v>11.32</v>
      </c>
      <c r="AB73" s="201">
        <v>0</v>
      </c>
      <c r="AC73" s="201">
        <v>9.1</v>
      </c>
      <c r="AD73" s="201">
        <v>11.37</v>
      </c>
      <c r="AE73" s="201">
        <v>0</v>
      </c>
      <c r="AF73" s="201">
        <v>0</v>
      </c>
      <c r="AG73" s="201">
        <v>43.39</v>
      </c>
      <c r="AH73" s="201">
        <v>0</v>
      </c>
      <c r="AI73" s="201">
        <v>4.82</v>
      </c>
      <c r="AJ73" s="201">
        <v>0</v>
      </c>
      <c r="AK73" s="201">
        <v>9.01</v>
      </c>
      <c r="AL73" s="201">
        <v>0</v>
      </c>
      <c r="AM73" s="201">
        <v>0</v>
      </c>
      <c r="AN73" s="201">
        <v>0</v>
      </c>
      <c r="AO73" s="201">
        <v>222.75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10.96</v>
      </c>
      <c r="E74" s="201">
        <v>0</v>
      </c>
      <c r="F74" s="201">
        <v>0</v>
      </c>
      <c r="G74" s="201">
        <v>17.649999999999999</v>
      </c>
      <c r="H74" s="201">
        <v>0</v>
      </c>
      <c r="I74" s="201">
        <v>0</v>
      </c>
      <c r="J74" s="201">
        <v>22.83</v>
      </c>
      <c r="K74" s="201">
        <v>76.38</v>
      </c>
      <c r="L74" s="201">
        <v>30.59</v>
      </c>
      <c r="M74" s="201">
        <v>0</v>
      </c>
      <c r="N74" s="201">
        <v>1.05</v>
      </c>
      <c r="O74" s="201">
        <v>1.74</v>
      </c>
      <c r="P74" s="201">
        <v>2.38</v>
      </c>
      <c r="Q74" s="201">
        <v>0.84</v>
      </c>
      <c r="R74" s="201">
        <v>4.9800000000000004</v>
      </c>
      <c r="S74" s="201">
        <v>2.84</v>
      </c>
      <c r="T74" s="201">
        <v>0</v>
      </c>
      <c r="U74" s="201">
        <v>11.42</v>
      </c>
      <c r="V74" s="201">
        <v>2.37</v>
      </c>
      <c r="W74" s="201">
        <v>6</v>
      </c>
      <c r="X74" s="201">
        <v>11.7</v>
      </c>
      <c r="Y74" s="201">
        <v>0</v>
      </c>
      <c r="Z74" s="201">
        <v>36.89</v>
      </c>
      <c r="AA74" s="201">
        <v>11.32</v>
      </c>
      <c r="AB74" s="201">
        <v>0</v>
      </c>
      <c r="AC74" s="201">
        <v>9.1</v>
      </c>
      <c r="AD74" s="201">
        <v>11.37</v>
      </c>
      <c r="AE74" s="201">
        <v>0</v>
      </c>
      <c r="AF74" s="201">
        <v>0</v>
      </c>
      <c r="AG74" s="201">
        <v>43.39</v>
      </c>
      <c r="AH74" s="201">
        <v>0</v>
      </c>
      <c r="AI74" s="201">
        <v>4.82</v>
      </c>
      <c r="AJ74" s="201">
        <v>0</v>
      </c>
      <c r="AK74" s="201">
        <v>9.01</v>
      </c>
      <c r="AL74" s="201">
        <v>0</v>
      </c>
      <c r="AM74" s="201">
        <v>0</v>
      </c>
      <c r="AN74" s="201">
        <v>0</v>
      </c>
      <c r="AO74" s="201">
        <v>222.75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10.96</v>
      </c>
      <c r="E75" s="201">
        <v>0</v>
      </c>
      <c r="F75" s="201">
        <v>0</v>
      </c>
      <c r="G75" s="201">
        <v>17.649999999999999</v>
      </c>
      <c r="H75" s="201">
        <v>0</v>
      </c>
      <c r="I75" s="201">
        <v>0</v>
      </c>
      <c r="J75" s="201">
        <v>22.83</v>
      </c>
      <c r="K75" s="201">
        <v>76.38</v>
      </c>
      <c r="L75" s="201">
        <v>30.59</v>
      </c>
      <c r="M75" s="201">
        <v>0</v>
      </c>
      <c r="N75" s="201">
        <v>1.05</v>
      </c>
      <c r="O75" s="201">
        <v>1.74</v>
      </c>
      <c r="P75" s="201">
        <v>2.38</v>
      </c>
      <c r="Q75" s="201">
        <v>0.84</v>
      </c>
      <c r="R75" s="201">
        <v>4.9800000000000004</v>
      </c>
      <c r="S75" s="201">
        <v>2.84</v>
      </c>
      <c r="T75" s="201">
        <v>0</v>
      </c>
      <c r="U75" s="201">
        <v>11.42</v>
      </c>
      <c r="V75" s="201">
        <v>2.37</v>
      </c>
      <c r="W75" s="201">
        <v>6</v>
      </c>
      <c r="X75" s="201">
        <v>11.7</v>
      </c>
      <c r="Y75" s="201">
        <v>0</v>
      </c>
      <c r="Z75" s="201">
        <v>36.89</v>
      </c>
      <c r="AA75" s="201">
        <v>11.27</v>
      </c>
      <c r="AB75" s="201">
        <v>0</v>
      </c>
      <c r="AC75" s="201">
        <v>9.1</v>
      </c>
      <c r="AD75" s="201">
        <v>11.37</v>
      </c>
      <c r="AE75" s="201">
        <v>0</v>
      </c>
      <c r="AF75" s="201">
        <v>0</v>
      </c>
      <c r="AG75" s="201">
        <v>43.39</v>
      </c>
      <c r="AH75" s="201">
        <v>0</v>
      </c>
      <c r="AI75" s="201">
        <v>4.82</v>
      </c>
      <c r="AJ75" s="201">
        <v>0</v>
      </c>
      <c r="AK75" s="201">
        <v>9.01</v>
      </c>
      <c r="AL75" s="201">
        <v>0</v>
      </c>
      <c r="AM75" s="201">
        <v>0</v>
      </c>
      <c r="AN75" s="201">
        <v>0</v>
      </c>
      <c r="AO75" s="201">
        <v>222.75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10.96</v>
      </c>
      <c r="E76" s="201">
        <v>0</v>
      </c>
      <c r="F76" s="201">
        <v>0</v>
      </c>
      <c r="G76" s="201">
        <v>17.649999999999999</v>
      </c>
      <c r="H76" s="201">
        <v>0</v>
      </c>
      <c r="I76" s="201">
        <v>0</v>
      </c>
      <c r="J76" s="201">
        <v>22.83</v>
      </c>
      <c r="K76" s="201">
        <v>76.38</v>
      </c>
      <c r="L76" s="201">
        <v>30.59</v>
      </c>
      <c r="M76" s="201">
        <v>0</v>
      </c>
      <c r="N76" s="201">
        <v>1.05</v>
      </c>
      <c r="O76" s="201">
        <v>1.74</v>
      </c>
      <c r="P76" s="201">
        <v>2.38</v>
      </c>
      <c r="Q76" s="201">
        <v>0.84</v>
      </c>
      <c r="R76" s="201">
        <v>4.9800000000000004</v>
      </c>
      <c r="S76" s="201">
        <v>2.84</v>
      </c>
      <c r="T76" s="201">
        <v>0</v>
      </c>
      <c r="U76" s="201">
        <v>11.42</v>
      </c>
      <c r="V76" s="201">
        <v>2.37</v>
      </c>
      <c r="W76" s="201">
        <v>0.41</v>
      </c>
      <c r="X76" s="201">
        <v>1.1000000000000001</v>
      </c>
      <c r="Y76" s="201">
        <v>0</v>
      </c>
      <c r="Z76" s="201">
        <v>36.89</v>
      </c>
      <c r="AA76" s="201">
        <v>11.27</v>
      </c>
      <c r="AB76" s="201">
        <v>0</v>
      </c>
      <c r="AC76" s="201">
        <v>9.1</v>
      </c>
      <c r="AD76" s="201">
        <v>11.37</v>
      </c>
      <c r="AE76" s="201">
        <v>0</v>
      </c>
      <c r="AF76" s="201">
        <v>0</v>
      </c>
      <c r="AG76" s="201">
        <v>43.39</v>
      </c>
      <c r="AH76" s="201">
        <v>0</v>
      </c>
      <c r="AI76" s="201">
        <v>4.82</v>
      </c>
      <c r="AJ76" s="201">
        <v>0</v>
      </c>
      <c r="AK76" s="201">
        <v>9.01</v>
      </c>
      <c r="AL76" s="201">
        <v>0</v>
      </c>
      <c r="AM76" s="201">
        <v>0</v>
      </c>
      <c r="AN76" s="201">
        <v>0</v>
      </c>
      <c r="AO76" s="201">
        <v>222.75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10.96</v>
      </c>
      <c r="E77" s="201">
        <v>0</v>
      </c>
      <c r="F77" s="201">
        <v>0</v>
      </c>
      <c r="G77" s="201">
        <v>17.649999999999999</v>
      </c>
      <c r="H77" s="201">
        <v>0</v>
      </c>
      <c r="I77" s="201">
        <v>0</v>
      </c>
      <c r="J77" s="201">
        <v>22.83</v>
      </c>
      <c r="K77" s="201">
        <v>76.38</v>
      </c>
      <c r="L77" s="201">
        <v>30.59</v>
      </c>
      <c r="M77" s="201">
        <v>0</v>
      </c>
      <c r="N77" s="201">
        <v>1.05</v>
      </c>
      <c r="O77" s="201">
        <v>1.74</v>
      </c>
      <c r="P77" s="201">
        <v>2.38</v>
      </c>
      <c r="Q77" s="201">
        <v>0.84</v>
      </c>
      <c r="R77" s="201">
        <v>4.9800000000000004</v>
      </c>
      <c r="S77" s="201">
        <v>2.84</v>
      </c>
      <c r="T77" s="201">
        <v>0</v>
      </c>
      <c r="U77" s="201">
        <v>11.42</v>
      </c>
      <c r="V77" s="201">
        <v>2.37</v>
      </c>
      <c r="W77" s="201">
        <v>0.41</v>
      </c>
      <c r="X77" s="201">
        <v>1.1000000000000001</v>
      </c>
      <c r="Y77" s="201">
        <v>0</v>
      </c>
      <c r="Z77" s="201">
        <v>36.89</v>
      </c>
      <c r="AA77" s="201">
        <v>11.32</v>
      </c>
      <c r="AB77" s="201">
        <v>0</v>
      </c>
      <c r="AC77" s="201">
        <v>9.1</v>
      </c>
      <c r="AD77" s="201">
        <v>11.37</v>
      </c>
      <c r="AE77" s="201">
        <v>0</v>
      </c>
      <c r="AF77" s="201">
        <v>0</v>
      </c>
      <c r="AG77" s="201">
        <v>43.39</v>
      </c>
      <c r="AH77" s="201">
        <v>0</v>
      </c>
      <c r="AI77" s="201">
        <v>4.82</v>
      </c>
      <c r="AJ77" s="201">
        <v>0</v>
      </c>
      <c r="AK77" s="201">
        <v>9.01</v>
      </c>
      <c r="AL77" s="201">
        <v>0</v>
      </c>
      <c r="AM77" s="201">
        <v>0</v>
      </c>
      <c r="AN77" s="201">
        <v>0</v>
      </c>
      <c r="AO77" s="201">
        <v>222.75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10.96</v>
      </c>
      <c r="E78" s="201">
        <v>0</v>
      </c>
      <c r="F78" s="201">
        <v>0</v>
      </c>
      <c r="G78" s="201">
        <v>17.649999999999999</v>
      </c>
      <c r="H78" s="201">
        <v>0</v>
      </c>
      <c r="I78" s="201">
        <v>0</v>
      </c>
      <c r="J78" s="201">
        <v>22.83</v>
      </c>
      <c r="K78" s="201">
        <v>76.38</v>
      </c>
      <c r="L78" s="201">
        <v>30.59</v>
      </c>
      <c r="M78" s="201">
        <v>0</v>
      </c>
      <c r="N78" s="201">
        <v>1.05</v>
      </c>
      <c r="O78" s="201">
        <v>1.74</v>
      </c>
      <c r="P78" s="201">
        <v>2.38</v>
      </c>
      <c r="Q78" s="201">
        <v>0.84</v>
      </c>
      <c r="R78" s="201">
        <v>4.9800000000000004</v>
      </c>
      <c r="S78" s="201">
        <v>2.84</v>
      </c>
      <c r="T78" s="201">
        <v>0</v>
      </c>
      <c r="U78" s="201">
        <v>11.42</v>
      </c>
      <c r="V78" s="201">
        <v>2.37</v>
      </c>
      <c r="W78" s="201">
        <v>0.41</v>
      </c>
      <c r="X78" s="201">
        <v>1.1000000000000001</v>
      </c>
      <c r="Y78" s="201">
        <v>0</v>
      </c>
      <c r="Z78" s="201">
        <v>2.44</v>
      </c>
      <c r="AA78" s="201">
        <v>11.32</v>
      </c>
      <c r="AB78" s="201">
        <v>0</v>
      </c>
      <c r="AC78" s="201">
        <v>9.1</v>
      </c>
      <c r="AD78" s="201">
        <v>11.37</v>
      </c>
      <c r="AE78" s="201">
        <v>0</v>
      </c>
      <c r="AF78" s="201">
        <v>0</v>
      </c>
      <c r="AG78" s="201">
        <v>43.39</v>
      </c>
      <c r="AH78" s="201">
        <v>0</v>
      </c>
      <c r="AI78" s="201">
        <v>4.82</v>
      </c>
      <c r="AJ78" s="201">
        <v>0</v>
      </c>
      <c r="AK78" s="201">
        <v>9.01</v>
      </c>
      <c r="AL78" s="201">
        <v>0</v>
      </c>
      <c r="AM78" s="201">
        <v>0</v>
      </c>
      <c r="AN78" s="201">
        <v>0</v>
      </c>
      <c r="AO78" s="201">
        <v>222.75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10.96</v>
      </c>
      <c r="E79" s="201">
        <v>0</v>
      </c>
      <c r="F79" s="201">
        <v>0</v>
      </c>
      <c r="G79" s="201">
        <v>17.649999999999999</v>
      </c>
      <c r="H79" s="201">
        <v>0</v>
      </c>
      <c r="I79" s="201">
        <v>0</v>
      </c>
      <c r="J79" s="201">
        <v>22.83</v>
      </c>
      <c r="K79" s="201">
        <v>76.38</v>
      </c>
      <c r="L79" s="201">
        <v>30.59</v>
      </c>
      <c r="M79" s="201">
        <v>0</v>
      </c>
      <c r="N79" s="201">
        <v>1.05</v>
      </c>
      <c r="O79" s="201">
        <v>1.74</v>
      </c>
      <c r="P79" s="201">
        <v>2.38</v>
      </c>
      <c r="Q79" s="201">
        <v>0.84</v>
      </c>
      <c r="R79" s="201">
        <v>4.9800000000000004</v>
      </c>
      <c r="S79" s="201">
        <v>2.84</v>
      </c>
      <c r="T79" s="201">
        <v>0</v>
      </c>
      <c r="U79" s="201">
        <v>11.42</v>
      </c>
      <c r="V79" s="201">
        <v>2.37</v>
      </c>
      <c r="W79" s="201">
        <v>0.41</v>
      </c>
      <c r="X79" s="201">
        <v>1.1000000000000001</v>
      </c>
      <c r="Y79" s="201">
        <v>0</v>
      </c>
      <c r="Z79" s="201">
        <v>2.44</v>
      </c>
      <c r="AA79" s="201">
        <v>11.32</v>
      </c>
      <c r="AB79" s="201">
        <v>0</v>
      </c>
      <c r="AC79" s="201">
        <v>9.1</v>
      </c>
      <c r="AD79" s="201">
        <v>11.37</v>
      </c>
      <c r="AE79" s="201">
        <v>0</v>
      </c>
      <c r="AF79" s="201">
        <v>0</v>
      </c>
      <c r="AG79" s="201">
        <v>43.39</v>
      </c>
      <c r="AH79" s="201">
        <v>0</v>
      </c>
      <c r="AI79" s="201">
        <v>4.82</v>
      </c>
      <c r="AJ79" s="201">
        <v>0</v>
      </c>
      <c r="AK79" s="201">
        <v>9.01</v>
      </c>
      <c r="AL79" s="201">
        <v>0</v>
      </c>
      <c r="AM79" s="201">
        <v>0</v>
      </c>
      <c r="AN79" s="201">
        <v>0</v>
      </c>
      <c r="AO79" s="201">
        <v>222.75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10.96</v>
      </c>
      <c r="E80" s="201">
        <v>0</v>
      </c>
      <c r="F80" s="201">
        <v>0</v>
      </c>
      <c r="G80" s="201">
        <v>17.649999999999999</v>
      </c>
      <c r="H80" s="201">
        <v>0</v>
      </c>
      <c r="I80" s="201">
        <v>0</v>
      </c>
      <c r="J80" s="201">
        <v>22.83</v>
      </c>
      <c r="K80" s="201">
        <v>76.38</v>
      </c>
      <c r="L80" s="201">
        <v>30.59</v>
      </c>
      <c r="M80" s="201">
        <v>0</v>
      </c>
      <c r="N80" s="201">
        <v>1.05</v>
      </c>
      <c r="O80" s="201">
        <v>1.74</v>
      </c>
      <c r="P80" s="201">
        <v>2.38</v>
      </c>
      <c r="Q80" s="201">
        <v>0.84</v>
      </c>
      <c r="R80" s="201">
        <v>0.37</v>
      </c>
      <c r="S80" s="201">
        <v>2.84</v>
      </c>
      <c r="T80" s="201">
        <v>0</v>
      </c>
      <c r="U80" s="201">
        <v>11.42</v>
      </c>
      <c r="V80" s="201">
        <v>0.18</v>
      </c>
      <c r="W80" s="201">
        <v>0.41</v>
      </c>
      <c r="X80" s="201">
        <v>1.1000000000000001</v>
      </c>
      <c r="Y80" s="201">
        <v>0</v>
      </c>
      <c r="Z80" s="201">
        <v>2.44</v>
      </c>
      <c r="AA80" s="201">
        <v>11.32</v>
      </c>
      <c r="AB80" s="201">
        <v>0</v>
      </c>
      <c r="AC80" s="201">
        <v>9.1</v>
      </c>
      <c r="AD80" s="201">
        <v>11.37</v>
      </c>
      <c r="AE80" s="201">
        <v>0</v>
      </c>
      <c r="AF80" s="201">
        <v>0</v>
      </c>
      <c r="AG80" s="201">
        <v>43.39</v>
      </c>
      <c r="AH80" s="201">
        <v>0</v>
      </c>
      <c r="AI80" s="201">
        <v>4.82</v>
      </c>
      <c r="AJ80" s="201">
        <v>0</v>
      </c>
      <c r="AK80" s="201">
        <v>9.01</v>
      </c>
      <c r="AL80" s="201">
        <v>0</v>
      </c>
      <c r="AM80" s="201">
        <v>0</v>
      </c>
      <c r="AN80" s="201">
        <v>0</v>
      </c>
      <c r="AO80" s="201">
        <v>222.75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10.86</v>
      </c>
      <c r="E81" s="201">
        <v>0</v>
      </c>
      <c r="F81" s="201">
        <v>0</v>
      </c>
      <c r="G81" s="201">
        <v>17.649999999999999</v>
      </c>
      <c r="H81" s="201">
        <v>0</v>
      </c>
      <c r="I81" s="201">
        <v>0</v>
      </c>
      <c r="J81" s="201">
        <v>22.83</v>
      </c>
      <c r="K81" s="201">
        <v>76.38</v>
      </c>
      <c r="L81" s="201">
        <v>30.59</v>
      </c>
      <c r="M81" s="201">
        <v>0</v>
      </c>
      <c r="N81" s="201">
        <v>1.05</v>
      </c>
      <c r="O81" s="201">
        <v>1.74</v>
      </c>
      <c r="P81" s="201">
        <v>2.38</v>
      </c>
      <c r="Q81" s="201">
        <v>0.84</v>
      </c>
      <c r="R81" s="201">
        <v>4.9800000000000004</v>
      </c>
      <c r="S81" s="201">
        <v>2.84</v>
      </c>
      <c r="T81" s="201">
        <v>0</v>
      </c>
      <c r="U81" s="201">
        <v>11.42</v>
      </c>
      <c r="V81" s="201">
        <v>2.37</v>
      </c>
      <c r="W81" s="201">
        <v>0.41</v>
      </c>
      <c r="X81" s="201">
        <v>1.1000000000000001</v>
      </c>
      <c r="Y81" s="201">
        <v>0</v>
      </c>
      <c r="Z81" s="201">
        <v>4.03</v>
      </c>
      <c r="AA81" s="201">
        <v>11.32</v>
      </c>
      <c r="AB81" s="201">
        <v>0</v>
      </c>
      <c r="AC81" s="201">
        <v>9.1</v>
      </c>
      <c r="AD81" s="201">
        <v>11.37</v>
      </c>
      <c r="AE81" s="201">
        <v>0</v>
      </c>
      <c r="AF81" s="201">
        <v>0</v>
      </c>
      <c r="AG81" s="201">
        <v>43.39</v>
      </c>
      <c r="AH81" s="201">
        <v>0</v>
      </c>
      <c r="AI81" s="201">
        <v>4.82</v>
      </c>
      <c r="AJ81" s="201">
        <v>0</v>
      </c>
      <c r="AK81" s="201">
        <v>9.01</v>
      </c>
      <c r="AL81" s="201">
        <v>0</v>
      </c>
      <c r="AM81" s="201">
        <v>0</v>
      </c>
      <c r="AN81" s="201">
        <v>0</v>
      </c>
      <c r="AO81" s="201">
        <v>222.75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10.86</v>
      </c>
      <c r="E82" s="201">
        <v>0</v>
      </c>
      <c r="F82" s="201">
        <v>0</v>
      </c>
      <c r="G82" s="201">
        <v>17.649999999999999</v>
      </c>
      <c r="H82" s="201">
        <v>0</v>
      </c>
      <c r="I82" s="201">
        <v>0</v>
      </c>
      <c r="J82" s="201">
        <v>22.83</v>
      </c>
      <c r="K82" s="201">
        <v>76.38</v>
      </c>
      <c r="L82" s="201">
        <v>30.59</v>
      </c>
      <c r="M82" s="201">
        <v>0</v>
      </c>
      <c r="N82" s="201">
        <v>1.05</v>
      </c>
      <c r="O82" s="201">
        <v>1.74</v>
      </c>
      <c r="P82" s="201">
        <v>2.38</v>
      </c>
      <c r="Q82" s="201">
        <v>0.84</v>
      </c>
      <c r="R82" s="201">
        <v>4.9800000000000004</v>
      </c>
      <c r="S82" s="201">
        <v>2.84</v>
      </c>
      <c r="T82" s="201">
        <v>0</v>
      </c>
      <c r="U82" s="201">
        <v>11.42</v>
      </c>
      <c r="V82" s="201">
        <v>2.37</v>
      </c>
      <c r="W82" s="201">
        <v>0.41</v>
      </c>
      <c r="X82" s="201">
        <v>1.1000000000000001</v>
      </c>
      <c r="Y82" s="201">
        <v>0</v>
      </c>
      <c r="Z82" s="201">
        <v>4.03</v>
      </c>
      <c r="AA82" s="201">
        <v>11.32</v>
      </c>
      <c r="AB82" s="201">
        <v>0</v>
      </c>
      <c r="AC82" s="201">
        <v>9.1</v>
      </c>
      <c r="AD82" s="201">
        <v>11.37</v>
      </c>
      <c r="AE82" s="201">
        <v>0</v>
      </c>
      <c r="AF82" s="201">
        <v>0</v>
      </c>
      <c r="AG82" s="201">
        <v>43.39</v>
      </c>
      <c r="AH82" s="201">
        <v>0</v>
      </c>
      <c r="AI82" s="201">
        <v>4.82</v>
      </c>
      <c r="AJ82" s="201">
        <v>0</v>
      </c>
      <c r="AK82" s="201">
        <v>9.01</v>
      </c>
      <c r="AL82" s="201">
        <v>0</v>
      </c>
      <c r="AM82" s="201">
        <v>0</v>
      </c>
      <c r="AN82" s="201">
        <v>0</v>
      </c>
      <c r="AO82" s="201">
        <v>222.75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10.86</v>
      </c>
      <c r="E83" s="201">
        <v>0</v>
      </c>
      <c r="F83" s="201">
        <v>0</v>
      </c>
      <c r="G83" s="201">
        <v>17.649999999999999</v>
      </c>
      <c r="H83" s="201">
        <v>0</v>
      </c>
      <c r="I83" s="201">
        <v>0</v>
      </c>
      <c r="J83" s="201">
        <v>22.83</v>
      </c>
      <c r="K83" s="201">
        <v>76.38</v>
      </c>
      <c r="L83" s="201">
        <v>30.59</v>
      </c>
      <c r="M83" s="201">
        <v>0</v>
      </c>
      <c r="N83" s="201">
        <v>1.05</v>
      </c>
      <c r="O83" s="201">
        <v>1.74</v>
      </c>
      <c r="P83" s="201">
        <v>2.38</v>
      </c>
      <c r="Q83" s="201">
        <v>0.84</v>
      </c>
      <c r="R83" s="201">
        <v>4.9800000000000004</v>
      </c>
      <c r="S83" s="201">
        <v>2.84</v>
      </c>
      <c r="T83" s="201">
        <v>0</v>
      </c>
      <c r="U83" s="201">
        <v>11.42</v>
      </c>
      <c r="V83" s="201">
        <v>2.37</v>
      </c>
      <c r="W83" s="201">
        <v>0.41</v>
      </c>
      <c r="X83" s="201">
        <v>0</v>
      </c>
      <c r="Y83" s="201">
        <v>0</v>
      </c>
      <c r="Z83" s="201">
        <v>35.92</v>
      </c>
      <c r="AA83" s="201">
        <v>11.32</v>
      </c>
      <c r="AB83" s="201">
        <v>0</v>
      </c>
      <c r="AC83" s="201">
        <v>9.1</v>
      </c>
      <c r="AD83" s="201">
        <v>11.37</v>
      </c>
      <c r="AE83" s="201">
        <v>0</v>
      </c>
      <c r="AF83" s="201">
        <v>0</v>
      </c>
      <c r="AG83" s="201">
        <v>43.39</v>
      </c>
      <c r="AH83" s="201">
        <v>0</v>
      </c>
      <c r="AI83" s="201">
        <v>4.82</v>
      </c>
      <c r="AJ83" s="201">
        <v>0</v>
      </c>
      <c r="AK83" s="201">
        <v>9.01</v>
      </c>
      <c r="AL83" s="201">
        <v>0</v>
      </c>
      <c r="AM83" s="201">
        <v>0</v>
      </c>
      <c r="AN83" s="201">
        <v>0</v>
      </c>
      <c r="AO83" s="201">
        <v>227.25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10.86</v>
      </c>
      <c r="E84" s="201">
        <v>0</v>
      </c>
      <c r="F84" s="201">
        <v>0</v>
      </c>
      <c r="G84" s="201">
        <v>17.649999999999999</v>
      </c>
      <c r="H84" s="201">
        <v>0</v>
      </c>
      <c r="I84" s="201">
        <v>0</v>
      </c>
      <c r="J84" s="201">
        <v>22.83</v>
      </c>
      <c r="K84" s="201">
        <v>76.38</v>
      </c>
      <c r="L84" s="201">
        <v>30.59</v>
      </c>
      <c r="M84" s="201">
        <v>0</v>
      </c>
      <c r="N84" s="201">
        <v>1.05</v>
      </c>
      <c r="O84" s="201">
        <v>1.74</v>
      </c>
      <c r="P84" s="201">
        <v>2.38</v>
      </c>
      <c r="Q84" s="201">
        <v>0.84</v>
      </c>
      <c r="R84" s="201">
        <v>4.9800000000000004</v>
      </c>
      <c r="S84" s="201">
        <v>2.84</v>
      </c>
      <c r="T84" s="201">
        <v>0</v>
      </c>
      <c r="U84" s="201">
        <v>11.42</v>
      </c>
      <c r="V84" s="201">
        <v>2.37</v>
      </c>
      <c r="W84" s="201">
        <v>0.41</v>
      </c>
      <c r="X84" s="201">
        <v>0</v>
      </c>
      <c r="Y84" s="201">
        <v>0</v>
      </c>
      <c r="Z84" s="201">
        <v>35.92</v>
      </c>
      <c r="AA84" s="201">
        <v>11.32</v>
      </c>
      <c r="AB84" s="201">
        <v>0</v>
      </c>
      <c r="AC84" s="201">
        <v>9.1</v>
      </c>
      <c r="AD84" s="201">
        <v>11.37</v>
      </c>
      <c r="AE84" s="201">
        <v>0</v>
      </c>
      <c r="AF84" s="201">
        <v>0</v>
      </c>
      <c r="AG84" s="201">
        <v>43.39</v>
      </c>
      <c r="AH84" s="201">
        <v>0</v>
      </c>
      <c r="AI84" s="201">
        <v>4.82</v>
      </c>
      <c r="AJ84" s="201">
        <v>0</v>
      </c>
      <c r="AK84" s="201">
        <v>9.01</v>
      </c>
      <c r="AL84" s="201">
        <v>0</v>
      </c>
      <c r="AM84" s="201">
        <v>0</v>
      </c>
      <c r="AN84" s="201">
        <v>0</v>
      </c>
      <c r="AO84" s="201">
        <v>227.25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10.86</v>
      </c>
      <c r="E85" s="201">
        <v>0</v>
      </c>
      <c r="F85" s="201">
        <v>0</v>
      </c>
      <c r="G85" s="201">
        <v>17.649999999999999</v>
      </c>
      <c r="H85" s="201">
        <v>0</v>
      </c>
      <c r="I85" s="201">
        <v>0</v>
      </c>
      <c r="J85" s="201">
        <v>22.83</v>
      </c>
      <c r="K85" s="201">
        <v>76.38</v>
      </c>
      <c r="L85" s="201">
        <v>30.59</v>
      </c>
      <c r="M85" s="201">
        <v>0</v>
      </c>
      <c r="N85" s="201">
        <v>1.05</v>
      </c>
      <c r="O85" s="201">
        <v>1.74</v>
      </c>
      <c r="P85" s="201">
        <v>2.38</v>
      </c>
      <c r="Q85" s="201">
        <v>0.84</v>
      </c>
      <c r="R85" s="201">
        <v>4.9800000000000004</v>
      </c>
      <c r="S85" s="201">
        <v>2.84</v>
      </c>
      <c r="T85" s="201">
        <v>0</v>
      </c>
      <c r="U85" s="201">
        <v>11.42</v>
      </c>
      <c r="V85" s="201">
        <v>2.37</v>
      </c>
      <c r="W85" s="201">
        <v>0.41</v>
      </c>
      <c r="X85" s="201">
        <v>0</v>
      </c>
      <c r="Y85" s="201">
        <v>0</v>
      </c>
      <c r="Z85" s="201">
        <v>37.049999999999997</v>
      </c>
      <c r="AA85" s="201">
        <v>11.32</v>
      </c>
      <c r="AB85" s="201">
        <v>0</v>
      </c>
      <c r="AC85" s="201">
        <v>9.1</v>
      </c>
      <c r="AD85" s="201">
        <v>11.37</v>
      </c>
      <c r="AE85" s="201">
        <v>0</v>
      </c>
      <c r="AF85" s="201">
        <v>0</v>
      </c>
      <c r="AG85" s="201">
        <v>43.39</v>
      </c>
      <c r="AH85" s="201">
        <v>0</v>
      </c>
      <c r="AI85" s="201">
        <v>4.82</v>
      </c>
      <c r="AJ85" s="201">
        <v>0</v>
      </c>
      <c r="AK85" s="201">
        <v>9.01</v>
      </c>
      <c r="AL85" s="201">
        <v>0</v>
      </c>
      <c r="AM85" s="201">
        <v>0</v>
      </c>
      <c r="AN85" s="201">
        <v>0</v>
      </c>
      <c r="AO85" s="201">
        <v>227.25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10.86</v>
      </c>
      <c r="E86" s="201">
        <v>0</v>
      </c>
      <c r="F86" s="201">
        <v>0</v>
      </c>
      <c r="G86" s="201">
        <v>17.649999999999999</v>
      </c>
      <c r="H86" s="201">
        <v>0</v>
      </c>
      <c r="I86" s="201">
        <v>0</v>
      </c>
      <c r="J86" s="201">
        <v>22.83</v>
      </c>
      <c r="K86" s="201">
        <v>76.38</v>
      </c>
      <c r="L86" s="201">
        <v>30.59</v>
      </c>
      <c r="M86" s="201">
        <v>0</v>
      </c>
      <c r="N86" s="201">
        <v>1.05</v>
      </c>
      <c r="O86" s="201">
        <v>1.74</v>
      </c>
      <c r="P86" s="201">
        <v>2.38</v>
      </c>
      <c r="Q86" s="201">
        <v>0.84</v>
      </c>
      <c r="R86" s="201">
        <v>4.9800000000000004</v>
      </c>
      <c r="S86" s="201">
        <v>2.84</v>
      </c>
      <c r="T86" s="201">
        <v>0</v>
      </c>
      <c r="U86" s="201">
        <v>11.42</v>
      </c>
      <c r="V86" s="201">
        <v>2.37</v>
      </c>
      <c r="W86" s="201">
        <v>0.41</v>
      </c>
      <c r="X86" s="201">
        <v>0</v>
      </c>
      <c r="Y86" s="201">
        <v>0</v>
      </c>
      <c r="Z86" s="201">
        <v>35.92</v>
      </c>
      <c r="AA86" s="201">
        <v>11.32</v>
      </c>
      <c r="AB86" s="201">
        <v>0</v>
      </c>
      <c r="AC86" s="201">
        <v>9.1</v>
      </c>
      <c r="AD86" s="201">
        <v>11.37</v>
      </c>
      <c r="AE86" s="201">
        <v>0</v>
      </c>
      <c r="AF86" s="201">
        <v>0</v>
      </c>
      <c r="AG86" s="201">
        <v>43.39</v>
      </c>
      <c r="AH86" s="201">
        <v>0</v>
      </c>
      <c r="AI86" s="201">
        <v>4.82</v>
      </c>
      <c r="AJ86" s="201">
        <v>0</v>
      </c>
      <c r="AK86" s="201">
        <v>9.01</v>
      </c>
      <c r="AL86" s="201">
        <v>0</v>
      </c>
      <c r="AM86" s="201">
        <v>0</v>
      </c>
      <c r="AN86" s="201">
        <v>0</v>
      </c>
      <c r="AO86" s="201">
        <v>227.25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10.86</v>
      </c>
      <c r="E87" s="201">
        <v>0</v>
      </c>
      <c r="F87" s="201">
        <v>0</v>
      </c>
      <c r="G87" s="201">
        <v>17.649999999999999</v>
      </c>
      <c r="H87" s="201">
        <v>0</v>
      </c>
      <c r="I87" s="201">
        <v>0</v>
      </c>
      <c r="J87" s="201">
        <v>22.83</v>
      </c>
      <c r="K87" s="201">
        <v>76.38</v>
      </c>
      <c r="L87" s="201">
        <v>30.59</v>
      </c>
      <c r="M87" s="201">
        <v>0</v>
      </c>
      <c r="N87" s="201">
        <v>1.05</v>
      </c>
      <c r="O87" s="201">
        <v>1.74</v>
      </c>
      <c r="P87" s="201">
        <v>2.38</v>
      </c>
      <c r="Q87" s="201">
        <v>0.84</v>
      </c>
      <c r="R87" s="201">
        <v>4.9800000000000004</v>
      </c>
      <c r="S87" s="201">
        <v>2.84</v>
      </c>
      <c r="T87" s="201">
        <v>0</v>
      </c>
      <c r="U87" s="201">
        <v>11.42</v>
      </c>
      <c r="V87" s="201">
        <v>2.37</v>
      </c>
      <c r="W87" s="201">
        <v>6</v>
      </c>
      <c r="X87" s="201">
        <v>21.06</v>
      </c>
      <c r="Y87" s="201">
        <v>0</v>
      </c>
      <c r="Z87" s="201">
        <v>35.92</v>
      </c>
      <c r="AA87" s="201">
        <v>11.32</v>
      </c>
      <c r="AB87" s="201">
        <v>0</v>
      </c>
      <c r="AC87" s="201">
        <v>9.1</v>
      </c>
      <c r="AD87" s="201">
        <v>11.37</v>
      </c>
      <c r="AE87" s="201">
        <v>0</v>
      </c>
      <c r="AF87" s="201">
        <v>0</v>
      </c>
      <c r="AG87" s="201">
        <v>43.39</v>
      </c>
      <c r="AH87" s="201">
        <v>0</v>
      </c>
      <c r="AI87" s="201">
        <v>4.82</v>
      </c>
      <c r="AJ87" s="201">
        <v>0</v>
      </c>
      <c r="AK87" s="201">
        <v>9.01</v>
      </c>
      <c r="AL87" s="201">
        <v>0</v>
      </c>
      <c r="AM87" s="201">
        <v>0</v>
      </c>
      <c r="AN87" s="201">
        <v>0</v>
      </c>
      <c r="AO87" s="201">
        <v>227.25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10.86</v>
      </c>
      <c r="E88" s="201">
        <v>0</v>
      </c>
      <c r="F88" s="201">
        <v>0</v>
      </c>
      <c r="G88" s="201">
        <v>17.649999999999999</v>
      </c>
      <c r="H88" s="201">
        <v>0</v>
      </c>
      <c r="I88" s="201">
        <v>0</v>
      </c>
      <c r="J88" s="201">
        <v>22.83</v>
      </c>
      <c r="K88" s="201">
        <v>76.38</v>
      </c>
      <c r="L88" s="201">
        <v>30.59</v>
      </c>
      <c r="M88" s="201">
        <v>0</v>
      </c>
      <c r="N88" s="201">
        <v>1.05</v>
      </c>
      <c r="O88" s="201">
        <v>1.74</v>
      </c>
      <c r="P88" s="201">
        <v>2.38</v>
      </c>
      <c r="Q88" s="201">
        <v>0.84</v>
      </c>
      <c r="R88" s="201">
        <v>5.18</v>
      </c>
      <c r="S88" s="201">
        <v>2.84</v>
      </c>
      <c r="T88" s="201">
        <v>0</v>
      </c>
      <c r="U88" s="201">
        <v>11.42</v>
      </c>
      <c r="V88" s="201">
        <v>2.4700000000000002</v>
      </c>
      <c r="W88" s="201">
        <v>6</v>
      </c>
      <c r="X88" s="201">
        <v>21.06</v>
      </c>
      <c r="Y88" s="201">
        <v>0</v>
      </c>
      <c r="Z88" s="201">
        <v>35.92</v>
      </c>
      <c r="AA88" s="201">
        <v>11.32</v>
      </c>
      <c r="AB88" s="201">
        <v>0</v>
      </c>
      <c r="AC88" s="201">
        <v>9.1</v>
      </c>
      <c r="AD88" s="201">
        <v>11.37</v>
      </c>
      <c r="AE88" s="201">
        <v>0</v>
      </c>
      <c r="AF88" s="201">
        <v>0</v>
      </c>
      <c r="AG88" s="201">
        <v>43.39</v>
      </c>
      <c r="AH88" s="201">
        <v>0</v>
      </c>
      <c r="AI88" s="201">
        <v>4.82</v>
      </c>
      <c r="AJ88" s="201">
        <v>0</v>
      </c>
      <c r="AK88" s="201">
        <v>9.01</v>
      </c>
      <c r="AL88" s="201">
        <v>0</v>
      </c>
      <c r="AM88" s="201">
        <v>0</v>
      </c>
      <c r="AN88" s="201">
        <v>0</v>
      </c>
      <c r="AO88" s="201">
        <v>227.25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10.86</v>
      </c>
      <c r="E89" s="201">
        <v>0</v>
      </c>
      <c r="F89" s="201">
        <v>0</v>
      </c>
      <c r="G89" s="201">
        <v>17.649999999999999</v>
      </c>
      <c r="H89" s="201">
        <v>0</v>
      </c>
      <c r="I89" s="201">
        <v>0</v>
      </c>
      <c r="J89" s="201">
        <v>22.83</v>
      </c>
      <c r="K89" s="201">
        <v>76.38</v>
      </c>
      <c r="L89" s="201">
        <v>30.59</v>
      </c>
      <c r="M89" s="201">
        <v>0</v>
      </c>
      <c r="N89" s="201">
        <v>1.05</v>
      </c>
      <c r="O89" s="201">
        <v>1.74</v>
      </c>
      <c r="P89" s="201">
        <v>2.38</v>
      </c>
      <c r="Q89" s="201">
        <v>0.84</v>
      </c>
      <c r="R89" s="201">
        <v>5.18</v>
      </c>
      <c r="S89" s="201">
        <v>2.84</v>
      </c>
      <c r="T89" s="201">
        <v>0</v>
      </c>
      <c r="U89" s="201">
        <v>11.42</v>
      </c>
      <c r="V89" s="201">
        <v>2.4700000000000002</v>
      </c>
      <c r="W89" s="201">
        <v>6</v>
      </c>
      <c r="X89" s="201">
        <v>21.06</v>
      </c>
      <c r="Y89" s="201">
        <v>0</v>
      </c>
      <c r="Z89" s="201">
        <v>35.92</v>
      </c>
      <c r="AA89" s="201">
        <v>11.32</v>
      </c>
      <c r="AB89" s="201">
        <v>0</v>
      </c>
      <c r="AC89" s="201">
        <v>9.1</v>
      </c>
      <c r="AD89" s="201">
        <v>11.37</v>
      </c>
      <c r="AE89" s="201">
        <v>0</v>
      </c>
      <c r="AF89" s="201">
        <v>0</v>
      </c>
      <c r="AG89" s="201">
        <v>43.39</v>
      </c>
      <c r="AH89" s="201">
        <v>0</v>
      </c>
      <c r="AI89" s="201">
        <v>4.82</v>
      </c>
      <c r="AJ89" s="201">
        <v>0</v>
      </c>
      <c r="AK89" s="201">
        <v>9.01</v>
      </c>
      <c r="AL89" s="201">
        <v>0</v>
      </c>
      <c r="AM89" s="201">
        <v>0</v>
      </c>
      <c r="AN89" s="201">
        <v>0</v>
      </c>
      <c r="AO89" s="201">
        <v>227.25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10.86</v>
      </c>
      <c r="E90" s="201">
        <v>0</v>
      </c>
      <c r="F90" s="201">
        <v>0</v>
      </c>
      <c r="G90" s="201">
        <v>17.649999999999999</v>
      </c>
      <c r="H90" s="201">
        <v>0</v>
      </c>
      <c r="I90" s="201">
        <v>0</v>
      </c>
      <c r="J90" s="201">
        <v>22.83</v>
      </c>
      <c r="K90" s="201">
        <v>76.38</v>
      </c>
      <c r="L90" s="201">
        <v>30.59</v>
      </c>
      <c r="M90" s="201">
        <v>0</v>
      </c>
      <c r="N90" s="201">
        <v>1.05</v>
      </c>
      <c r="O90" s="201">
        <v>1.74</v>
      </c>
      <c r="P90" s="201">
        <v>2.38</v>
      </c>
      <c r="Q90" s="201">
        <v>0.84</v>
      </c>
      <c r="R90" s="201">
        <v>5.18</v>
      </c>
      <c r="S90" s="201">
        <v>2.84</v>
      </c>
      <c r="T90" s="201">
        <v>0</v>
      </c>
      <c r="U90" s="201">
        <v>11.42</v>
      </c>
      <c r="V90" s="201">
        <v>2.4700000000000002</v>
      </c>
      <c r="W90" s="201">
        <v>6</v>
      </c>
      <c r="X90" s="201">
        <v>21.06</v>
      </c>
      <c r="Y90" s="201">
        <v>0</v>
      </c>
      <c r="Z90" s="201">
        <v>35.92</v>
      </c>
      <c r="AA90" s="201">
        <v>11.32</v>
      </c>
      <c r="AB90" s="201">
        <v>0</v>
      </c>
      <c r="AC90" s="201">
        <v>9.1</v>
      </c>
      <c r="AD90" s="201">
        <v>11.37</v>
      </c>
      <c r="AE90" s="201">
        <v>0</v>
      </c>
      <c r="AF90" s="201">
        <v>0</v>
      </c>
      <c r="AG90" s="201">
        <v>43.39</v>
      </c>
      <c r="AH90" s="201">
        <v>0</v>
      </c>
      <c r="AI90" s="201">
        <v>4.82</v>
      </c>
      <c r="AJ90" s="201">
        <v>0</v>
      </c>
      <c r="AK90" s="201">
        <v>9.01</v>
      </c>
      <c r="AL90" s="201">
        <v>0</v>
      </c>
      <c r="AM90" s="201">
        <v>0</v>
      </c>
      <c r="AN90" s="201">
        <v>0</v>
      </c>
      <c r="AO90" s="201">
        <v>227.25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10.86</v>
      </c>
      <c r="E91" s="201">
        <v>0</v>
      </c>
      <c r="F91" s="201">
        <v>0</v>
      </c>
      <c r="G91" s="201">
        <v>17.649999999999999</v>
      </c>
      <c r="H91" s="201">
        <v>0</v>
      </c>
      <c r="I91" s="201">
        <v>0</v>
      </c>
      <c r="J91" s="201">
        <v>22.83</v>
      </c>
      <c r="K91" s="201">
        <v>76.38</v>
      </c>
      <c r="L91" s="201">
        <v>30.59</v>
      </c>
      <c r="M91" s="201">
        <v>0</v>
      </c>
      <c r="N91" s="201">
        <v>1.05</v>
      </c>
      <c r="O91" s="201">
        <v>1.74</v>
      </c>
      <c r="P91" s="201">
        <v>2.38</v>
      </c>
      <c r="Q91" s="201">
        <v>0.84</v>
      </c>
      <c r="R91" s="201">
        <v>5.18</v>
      </c>
      <c r="S91" s="201">
        <v>2.84</v>
      </c>
      <c r="T91" s="201">
        <v>0</v>
      </c>
      <c r="U91" s="201">
        <v>11.42</v>
      </c>
      <c r="V91" s="201">
        <v>2.4700000000000002</v>
      </c>
      <c r="W91" s="201">
        <v>6</v>
      </c>
      <c r="X91" s="201">
        <v>21.06</v>
      </c>
      <c r="Y91" s="201">
        <v>0</v>
      </c>
      <c r="Z91" s="201">
        <v>35.92</v>
      </c>
      <c r="AA91" s="201">
        <v>11.32</v>
      </c>
      <c r="AB91" s="201">
        <v>0</v>
      </c>
      <c r="AC91" s="201">
        <v>9.1</v>
      </c>
      <c r="AD91" s="201">
        <v>11.37</v>
      </c>
      <c r="AE91" s="201">
        <v>0</v>
      </c>
      <c r="AF91" s="201">
        <v>0</v>
      </c>
      <c r="AG91" s="201">
        <v>43.39</v>
      </c>
      <c r="AH91" s="201">
        <v>0</v>
      </c>
      <c r="AI91" s="201">
        <v>4.82</v>
      </c>
      <c r="AJ91" s="201">
        <v>0</v>
      </c>
      <c r="AK91" s="201">
        <v>9.01</v>
      </c>
      <c r="AL91" s="201">
        <v>0</v>
      </c>
      <c r="AM91" s="201">
        <v>0</v>
      </c>
      <c r="AN91" s="201">
        <v>0</v>
      </c>
      <c r="AO91" s="201">
        <v>227.25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10.86</v>
      </c>
      <c r="E92" s="201">
        <v>0</v>
      </c>
      <c r="F92" s="201">
        <v>0</v>
      </c>
      <c r="G92" s="201">
        <v>17.649999999999999</v>
      </c>
      <c r="H92" s="201">
        <v>0</v>
      </c>
      <c r="I92" s="201">
        <v>0</v>
      </c>
      <c r="J92" s="201">
        <v>22.83</v>
      </c>
      <c r="K92" s="201">
        <v>76.38</v>
      </c>
      <c r="L92" s="201">
        <v>30.59</v>
      </c>
      <c r="M92" s="201">
        <v>0</v>
      </c>
      <c r="N92" s="201">
        <v>1.05</v>
      </c>
      <c r="O92" s="201">
        <v>1.74</v>
      </c>
      <c r="P92" s="201">
        <v>2.38</v>
      </c>
      <c r="Q92" s="201">
        <v>0.84</v>
      </c>
      <c r="R92" s="201">
        <v>5.18</v>
      </c>
      <c r="S92" s="201">
        <v>2.84</v>
      </c>
      <c r="T92" s="201">
        <v>0</v>
      </c>
      <c r="U92" s="201">
        <v>11.42</v>
      </c>
      <c r="V92" s="201">
        <v>2.4700000000000002</v>
      </c>
      <c r="W92" s="201">
        <v>6</v>
      </c>
      <c r="X92" s="201">
        <v>21.06</v>
      </c>
      <c r="Y92" s="201">
        <v>0</v>
      </c>
      <c r="Z92" s="201">
        <v>35.92</v>
      </c>
      <c r="AA92" s="201">
        <v>11.32</v>
      </c>
      <c r="AB92" s="201">
        <v>0</v>
      </c>
      <c r="AC92" s="201">
        <v>9.1</v>
      </c>
      <c r="AD92" s="201">
        <v>11.37</v>
      </c>
      <c r="AE92" s="201">
        <v>0</v>
      </c>
      <c r="AF92" s="201">
        <v>0</v>
      </c>
      <c r="AG92" s="201">
        <v>43.39</v>
      </c>
      <c r="AH92" s="201">
        <v>0</v>
      </c>
      <c r="AI92" s="201">
        <v>4.82</v>
      </c>
      <c r="AJ92" s="201">
        <v>0</v>
      </c>
      <c r="AK92" s="201">
        <v>9.01</v>
      </c>
      <c r="AL92" s="201">
        <v>0</v>
      </c>
      <c r="AM92" s="201">
        <v>0</v>
      </c>
      <c r="AN92" s="201">
        <v>0</v>
      </c>
      <c r="AO92" s="201">
        <v>227.25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10.86</v>
      </c>
      <c r="E93" s="201">
        <v>0</v>
      </c>
      <c r="F93" s="201">
        <v>0</v>
      </c>
      <c r="G93" s="201">
        <v>17.649999999999999</v>
      </c>
      <c r="H93" s="201">
        <v>0</v>
      </c>
      <c r="I93" s="201">
        <v>0</v>
      </c>
      <c r="J93" s="201">
        <v>22.83</v>
      </c>
      <c r="K93" s="201">
        <v>76.39</v>
      </c>
      <c r="L93" s="201">
        <v>30.59</v>
      </c>
      <c r="M93" s="201">
        <v>0</v>
      </c>
      <c r="N93" s="201">
        <v>1.05</v>
      </c>
      <c r="O93" s="201">
        <v>1.74</v>
      </c>
      <c r="P93" s="201">
        <v>2.38</v>
      </c>
      <c r="Q93" s="201">
        <v>0.84</v>
      </c>
      <c r="R93" s="201">
        <v>5.18</v>
      </c>
      <c r="S93" s="201">
        <v>2.84</v>
      </c>
      <c r="T93" s="201">
        <v>0</v>
      </c>
      <c r="U93" s="201">
        <v>11.42</v>
      </c>
      <c r="V93" s="201">
        <v>2.4700000000000002</v>
      </c>
      <c r="W93" s="201">
        <v>6</v>
      </c>
      <c r="X93" s="201">
        <v>21.06</v>
      </c>
      <c r="Y93" s="201">
        <v>0</v>
      </c>
      <c r="Z93" s="201">
        <v>35.92</v>
      </c>
      <c r="AA93" s="201">
        <v>11.32</v>
      </c>
      <c r="AB93" s="201">
        <v>0</v>
      </c>
      <c r="AC93" s="201">
        <v>9.1</v>
      </c>
      <c r="AD93" s="201">
        <v>11.37</v>
      </c>
      <c r="AE93" s="201">
        <v>0</v>
      </c>
      <c r="AF93" s="201">
        <v>0</v>
      </c>
      <c r="AG93" s="201">
        <v>43.39</v>
      </c>
      <c r="AH93" s="201">
        <v>0</v>
      </c>
      <c r="AI93" s="201">
        <v>4.82</v>
      </c>
      <c r="AJ93" s="201">
        <v>0</v>
      </c>
      <c r="AK93" s="201">
        <v>9.01</v>
      </c>
      <c r="AL93" s="201">
        <v>0</v>
      </c>
      <c r="AM93" s="201">
        <v>0</v>
      </c>
      <c r="AN93" s="201">
        <v>0</v>
      </c>
      <c r="AO93" s="201">
        <v>227.25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10.86</v>
      </c>
      <c r="E94" s="201">
        <v>0</v>
      </c>
      <c r="F94" s="201">
        <v>0</v>
      </c>
      <c r="G94" s="201">
        <v>17.649999999999999</v>
      </c>
      <c r="H94" s="201">
        <v>0</v>
      </c>
      <c r="I94" s="201">
        <v>0</v>
      </c>
      <c r="J94" s="201">
        <v>22.83</v>
      </c>
      <c r="K94" s="201">
        <v>76.39</v>
      </c>
      <c r="L94" s="201">
        <v>30.59</v>
      </c>
      <c r="M94" s="201">
        <v>0</v>
      </c>
      <c r="N94" s="201">
        <v>1.05</v>
      </c>
      <c r="O94" s="201">
        <v>1.74</v>
      </c>
      <c r="P94" s="201">
        <v>2.38</v>
      </c>
      <c r="Q94" s="201">
        <v>0.84</v>
      </c>
      <c r="R94" s="201">
        <v>5.18</v>
      </c>
      <c r="S94" s="201">
        <v>2.84</v>
      </c>
      <c r="T94" s="201">
        <v>0</v>
      </c>
      <c r="U94" s="201">
        <v>11.42</v>
      </c>
      <c r="V94" s="201">
        <v>2.4700000000000002</v>
      </c>
      <c r="W94" s="201">
        <v>6</v>
      </c>
      <c r="X94" s="201">
        <v>21.06</v>
      </c>
      <c r="Y94" s="201">
        <v>0</v>
      </c>
      <c r="Z94" s="201">
        <v>35.92</v>
      </c>
      <c r="AA94" s="201">
        <v>11.32</v>
      </c>
      <c r="AB94" s="201">
        <v>0</v>
      </c>
      <c r="AC94" s="201">
        <v>9.1</v>
      </c>
      <c r="AD94" s="201">
        <v>11.37</v>
      </c>
      <c r="AE94" s="201">
        <v>0</v>
      </c>
      <c r="AF94" s="201">
        <v>0</v>
      </c>
      <c r="AG94" s="201">
        <v>43.39</v>
      </c>
      <c r="AH94" s="201">
        <v>0</v>
      </c>
      <c r="AI94" s="201">
        <v>4.82</v>
      </c>
      <c r="AJ94" s="201">
        <v>0</v>
      </c>
      <c r="AK94" s="201">
        <v>9.01</v>
      </c>
      <c r="AL94" s="201">
        <v>0</v>
      </c>
      <c r="AM94" s="201">
        <v>0</v>
      </c>
      <c r="AN94" s="201">
        <v>0</v>
      </c>
      <c r="AO94" s="201">
        <v>227.25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10.86</v>
      </c>
      <c r="E95" s="201">
        <v>0</v>
      </c>
      <c r="F95" s="201">
        <v>0</v>
      </c>
      <c r="G95" s="201">
        <v>17.649999999999999</v>
      </c>
      <c r="H95" s="201">
        <v>0</v>
      </c>
      <c r="I95" s="201">
        <v>0</v>
      </c>
      <c r="J95" s="201">
        <v>22.83</v>
      </c>
      <c r="K95" s="201">
        <v>76.39</v>
      </c>
      <c r="L95" s="201">
        <v>30.59</v>
      </c>
      <c r="M95" s="201">
        <v>0</v>
      </c>
      <c r="N95" s="201">
        <v>1.05</v>
      </c>
      <c r="O95" s="201">
        <v>1.74</v>
      </c>
      <c r="P95" s="201">
        <v>2.38</v>
      </c>
      <c r="Q95" s="201">
        <v>0.84</v>
      </c>
      <c r="R95" s="201">
        <v>5.18</v>
      </c>
      <c r="S95" s="201">
        <v>2.84</v>
      </c>
      <c r="T95" s="201">
        <v>0</v>
      </c>
      <c r="U95" s="201">
        <v>11.42</v>
      </c>
      <c r="V95" s="201">
        <v>2.4700000000000002</v>
      </c>
      <c r="W95" s="201">
        <v>6</v>
      </c>
      <c r="X95" s="201">
        <v>2.5099999999999998</v>
      </c>
      <c r="Y95" s="201">
        <v>0</v>
      </c>
      <c r="Z95" s="201">
        <v>35.92</v>
      </c>
      <c r="AA95" s="201">
        <v>11.32</v>
      </c>
      <c r="AB95" s="201">
        <v>0</v>
      </c>
      <c r="AC95" s="201">
        <v>9.1</v>
      </c>
      <c r="AD95" s="201">
        <v>11.37</v>
      </c>
      <c r="AE95" s="201">
        <v>0</v>
      </c>
      <c r="AF95" s="201">
        <v>0</v>
      </c>
      <c r="AG95" s="201">
        <v>43.39</v>
      </c>
      <c r="AH95" s="201">
        <v>0</v>
      </c>
      <c r="AI95" s="201">
        <v>4.82</v>
      </c>
      <c r="AJ95" s="201">
        <v>0</v>
      </c>
      <c r="AK95" s="201">
        <v>9.01</v>
      </c>
      <c r="AL95" s="201">
        <v>0</v>
      </c>
      <c r="AM95" s="201">
        <v>0</v>
      </c>
      <c r="AN95" s="201">
        <v>0</v>
      </c>
      <c r="AO95" s="201">
        <v>227.25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10.86</v>
      </c>
      <c r="E96" s="201">
        <v>0</v>
      </c>
      <c r="F96" s="201">
        <v>0</v>
      </c>
      <c r="G96" s="201">
        <v>17.649999999999999</v>
      </c>
      <c r="H96" s="201">
        <v>0</v>
      </c>
      <c r="I96" s="201">
        <v>0</v>
      </c>
      <c r="J96" s="201">
        <v>22.83</v>
      </c>
      <c r="K96" s="201">
        <v>76.39</v>
      </c>
      <c r="L96" s="201">
        <v>30.59</v>
      </c>
      <c r="M96" s="201">
        <v>0</v>
      </c>
      <c r="N96" s="201">
        <v>1.05</v>
      </c>
      <c r="O96" s="201">
        <v>1.74</v>
      </c>
      <c r="P96" s="201">
        <v>2.38</v>
      </c>
      <c r="Q96" s="201">
        <v>0.84</v>
      </c>
      <c r="R96" s="201">
        <v>5.18</v>
      </c>
      <c r="S96" s="201">
        <v>2.84</v>
      </c>
      <c r="T96" s="201">
        <v>0</v>
      </c>
      <c r="U96" s="201">
        <v>11.42</v>
      </c>
      <c r="V96" s="201">
        <v>2.4700000000000002</v>
      </c>
      <c r="W96" s="201">
        <v>6</v>
      </c>
      <c r="X96" s="201">
        <v>1.29</v>
      </c>
      <c r="Y96" s="201">
        <v>0</v>
      </c>
      <c r="Z96" s="201">
        <v>35.92</v>
      </c>
      <c r="AA96" s="201">
        <v>11.32</v>
      </c>
      <c r="AB96" s="201">
        <v>0</v>
      </c>
      <c r="AC96" s="201">
        <v>9.1</v>
      </c>
      <c r="AD96" s="201">
        <v>11.37</v>
      </c>
      <c r="AE96" s="201">
        <v>0</v>
      </c>
      <c r="AF96" s="201">
        <v>0</v>
      </c>
      <c r="AG96" s="201">
        <v>43.39</v>
      </c>
      <c r="AH96" s="201">
        <v>0</v>
      </c>
      <c r="AI96" s="201">
        <v>4.82</v>
      </c>
      <c r="AJ96" s="201">
        <v>0</v>
      </c>
      <c r="AK96" s="201">
        <v>9.01</v>
      </c>
      <c r="AL96" s="201">
        <v>0</v>
      </c>
      <c r="AM96" s="201">
        <v>0</v>
      </c>
      <c r="AN96" s="201">
        <v>0</v>
      </c>
      <c r="AO96" s="201">
        <v>227.25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10.86</v>
      </c>
      <c r="E97" s="201">
        <v>0</v>
      </c>
      <c r="F97" s="201">
        <v>0</v>
      </c>
      <c r="G97" s="201">
        <v>17.649999999999999</v>
      </c>
      <c r="H97" s="201">
        <v>0</v>
      </c>
      <c r="I97" s="201">
        <v>0</v>
      </c>
      <c r="J97" s="201">
        <v>22.83</v>
      </c>
      <c r="K97" s="201">
        <v>76.39</v>
      </c>
      <c r="L97" s="201">
        <v>30.59</v>
      </c>
      <c r="M97" s="201">
        <v>0</v>
      </c>
      <c r="N97" s="201">
        <v>1.05</v>
      </c>
      <c r="O97" s="201">
        <v>1.74</v>
      </c>
      <c r="P97" s="201">
        <v>2.38</v>
      </c>
      <c r="Q97" s="201">
        <v>0.84</v>
      </c>
      <c r="R97" s="201">
        <v>5.18</v>
      </c>
      <c r="S97" s="201">
        <v>2.84</v>
      </c>
      <c r="T97" s="201">
        <v>0</v>
      </c>
      <c r="U97" s="201">
        <v>11.42</v>
      </c>
      <c r="V97" s="201">
        <v>2.4700000000000002</v>
      </c>
      <c r="W97" s="201">
        <v>6</v>
      </c>
      <c r="X97" s="201">
        <v>1.29</v>
      </c>
      <c r="Y97" s="201">
        <v>0</v>
      </c>
      <c r="Z97" s="201">
        <v>35.92</v>
      </c>
      <c r="AA97" s="201">
        <v>11.32</v>
      </c>
      <c r="AB97" s="201">
        <v>0</v>
      </c>
      <c r="AC97" s="201">
        <v>9.1</v>
      </c>
      <c r="AD97" s="201">
        <v>11.37</v>
      </c>
      <c r="AE97" s="201">
        <v>0</v>
      </c>
      <c r="AF97" s="201">
        <v>0</v>
      </c>
      <c r="AG97" s="201">
        <v>43.39</v>
      </c>
      <c r="AH97" s="201">
        <v>0</v>
      </c>
      <c r="AI97" s="201">
        <v>4.82</v>
      </c>
      <c r="AJ97" s="201">
        <v>0</v>
      </c>
      <c r="AK97" s="201">
        <v>9.01</v>
      </c>
      <c r="AL97" s="201">
        <v>0</v>
      </c>
      <c r="AM97" s="201">
        <v>0</v>
      </c>
      <c r="AN97" s="201">
        <v>0</v>
      </c>
      <c r="AO97" s="201">
        <v>227.25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10.86</v>
      </c>
      <c r="E98" s="201">
        <v>0</v>
      </c>
      <c r="F98" s="201">
        <v>0</v>
      </c>
      <c r="G98" s="201">
        <v>17.649999999999999</v>
      </c>
      <c r="H98" s="201">
        <v>0</v>
      </c>
      <c r="I98" s="201">
        <v>0</v>
      </c>
      <c r="J98" s="201">
        <v>22.83</v>
      </c>
      <c r="K98" s="201">
        <v>76.39</v>
      </c>
      <c r="L98" s="201">
        <v>30.59</v>
      </c>
      <c r="M98" s="201">
        <v>0</v>
      </c>
      <c r="N98" s="201">
        <v>1.05</v>
      </c>
      <c r="O98" s="201">
        <v>1.74</v>
      </c>
      <c r="P98" s="201">
        <v>2.38</v>
      </c>
      <c r="Q98" s="201">
        <v>0.84</v>
      </c>
      <c r="R98" s="201">
        <v>5.18</v>
      </c>
      <c r="S98" s="201">
        <v>2.84</v>
      </c>
      <c r="T98" s="201">
        <v>0</v>
      </c>
      <c r="U98" s="201">
        <v>11.42</v>
      </c>
      <c r="V98" s="201">
        <v>2.4700000000000002</v>
      </c>
      <c r="W98" s="201">
        <v>6</v>
      </c>
      <c r="X98" s="201">
        <v>1.29</v>
      </c>
      <c r="Y98" s="201">
        <v>0</v>
      </c>
      <c r="Z98" s="201">
        <v>35.92</v>
      </c>
      <c r="AA98" s="201">
        <v>11.32</v>
      </c>
      <c r="AB98" s="201">
        <v>0</v>
      </c>
      <c r="AC98" s="201">
        <v>9.1</v>
      </c>
      <c r="AD98" s="201">
        <v>11.37</v>
      </c>
      <c r="AE98" s="201">
        <v>0</v>
      </c>
      <c r="AF98" s="201">
        <v>0</v>
      </c>
      <c r="AG98" s="201">
        <v>43.39</v>
      </c>
      <c r="AH98" s="201">
        <v>0</v>
      </c>
      <c r="AI98" s="201">
        <v>4.82</v>
      </c>
      <c r="AJ98" s="201">
        <v>0</v>
      </c>
      <c r="AK98" s="201">
        <v>9.01</v>
      </c>
      <c r="AL98" s="201">
        <v>0</v>
      </c>
      <c r="AM98" s="201">
        <v>0</v>
      </c>
      <c r="AN98" s="201">
        <v>0</v>
      </c>
      <c r="AO98" s="201">
        <v>227.25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0.26144000000000017</v>
      </c>
      <c r="E99">
        <f t="shared" si="0"/>
        <v>0</v>
      </c>
      <c r="F99">
        <f t="shared" si="0"/>
        <v>0</v>
      </c>
      <c r="G99">
        <f t="shared" si="0"/>
        <v>0.42360000000000064</v>
      </c>
      <c r="H99">
        <f t="shared" si="0"/>
        <v>0</v>
      </c>
      <c r="I99">
        <f t="shared" si="0"/>
        <v>0</v>
      </c>
      <c r="J99">
        <f t="shared" si="0"/>
        <v>0.5479199999999993</v>
      </c>
      <c r="K99">
        <f t="shared" si="0"/>
        <v>1.8242350000000023</v>
      </c>
      <c r="L99">
        <f t="shared" si="0"/>
        <v>0.87206250000000185</v>
      </c>
      <c r="M99">
        <f t="shared" si="0"/>
        <v>0</v>
      </c>
      <c r="N99">
        <f t="shared" si="0"/>
        <v>3.8205000000000038E-2</v>
      </c>
      <c r="O99">
        <f t="shared" si="0"/>
        <v>6.3650000000000054E-2</v>
      </c>
      <c r="P99">
        <f t="shared" si="0"/>
        <v>5.7119999999999928E-2</v>
      </c>
      <c r="Q99">
        <f t="shared" si="0"/>
        <v>2.0180000000000042E-2</v>
      </c>
      <c r="R99">
        <f t="shared" si="0"/>
        <v>0.1096450000000001</v>
      </c>
      <c r="S99">
        <f t="shared" si="0"/>
        <v>6.5267500000000062E-2</v>
      </c>
      <c r="T99">
        <f t="shared" si="0"/>
        <v>0</v>
      </c>
      <c r="U99">
        <f t="shared" si="0"/>
        <v>0.27407999999999971</v>
      </c>
      <c r="V99">
        <f t="shared" si="0"/>
        <v>5.2247500000000044E-2</v>
      </c>
      <c r="W99">
        <f t="shared" si="0"/>
        <v>6.6912500000000014E-2</v>
      </c>
      <c r="X99">
        <f t="shared" si="0"/>
        <v>0.16130749999999988</v>
      </c>
      <c r="Y99">
        <f t="shared" si="0"/>
        <v>0</v>
      </c>
      <c r="Z99">
        <f t="shared" si="0"/>
        <v>0.73643500000000084</v>
      </c>
      <c r="AA99">
        <f t="shared" si="0"/>
        <v>0.26102500000000051</v>
      </c>
      <c r="AB99">
        <f t="shared" si="0"/>
        <v>0</v>
      </c>
      <c r="AC99">
        <f t="shared" si="0"/>
        <v>0.21840000000000034</v>
      </c>
      <c r="AD99">
        <f t="shared" si="0"/>
        <v>0.27287999999999996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0.11567999999999987</v>
      </c>
      <c r="AJ99">
        <f t="shared" si="0"/>
        <v>0</v>
      </c>
      <c r="AK99">
        <f t="shared" si="0"/>
        <v>0.2217699999999998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5.4089999999999998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1.82</v>
      </c>
      <c r="AJ3" s="201">
        <v>0</v>
      </c>
      <c r="AK3" s="201">
        <v>0.84</v>
      </c>
      <c r="AL3" s="201">
        <v>0</v>
      </c>
      <c r="AM3" s="201">
        <v>0</v>
      </c>
      <c r="AN3" s="201">
        <v>0</v>
      </c>
      <c r="AO3" s="201">
        <v>23.03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1.82</v>
      </c>
      <c r="AJ4" s="201">
        <v>0</v>
      </c>
      <c r="AK4" s="201">
        <v>0.84</v>
      </c>
      <c r="AL4" s="201">
        <v>0</v>
      </c>
      <c r="AM4" s="201">
        <v>0</v>
      </c>
      <c r="AN4" s="201">
        <v>0</v>
      </c>
      <c r="AO4" s="201">
        <v>23.03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1.82</v>
      </c>
      <c r="AJ5" s="201">
        <v>0</v>
      </c>
      <c r="AK5" s="201">
        <v>0.84</v>
      </c>
      <c r="AL5" s="201">
        <v>0</v>
      </c>
      <c r="AM5" s="201">
        <v>0</v>
      </c>
      <c r="AN5" s="201">
        <v>0</v>
      </c>
      <c r="AO5" s="201">
        <v>23.03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1.82</v>
      </c>
      <c r="AJ6" s="201">
        <v>0</v>
      </c>
      <c r="AK6" s="201">
        <v>0.84</v>
      </c>
      <c r="AL6" s="201">
        <v>0</v>
      </c>
      <c r="AM6" s="201">
        <v>0</v>
      </c>
      <c r="AN6" s="201">
        <v>0</v>
      </c>
      <c r="AO6" s="201">
        <v>23.03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1.82</v>
      </c>
      <c r="AJ7" s="201">
        <v>0</v>
      </c>
      <c r="AK7" s="201">
        <v>0.84</v>
      </c>
      <c r="AL7" s="201">
        <v>0</v>
      </c>
      <c r="AM7" s="201">
        <v>0</v>
      </c>
      <c r="AN7" s="201">
        <v>0</v>
      </c>
      <c r="AO7" s="201">
        <v>23.03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1.82</v>
      </c>
      <c r="AJ8" s="201">
        <v>0</v>
      </c>
      <c r="AK8" s="201">
        <v>0.84</v>
      </c>
      <c r="AL8" s="201">
        <v>0</v>
      </c>
      <c r="AM8" s="201">
        <v>0</v>
      </c>
      <c r="AN8" s="201">
        <v>0</v>
      </c>
      <c r="AO8" s="201">
        <v>23.03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1.82</v>
      </c>
      <c r="AJ9" s="201">
        <v>0</v>
      </c>
      <c r="AK9" s="201">
        <v>0.84</v>
      </c>
      <c r="AL9" s="201">
        <v>0</v>
      </c>
      <c r="AM9" s="201">
        <v>0</v>
      </c>
      <c r="AN9" s="201">
        <v>0</v>
      </c>
      <c r="AO9" s="201">
        <v>23.03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1.82</v>
      </c>
      <c r="AJ10" s="201">
        <v>0</v>
      </c>
      <c r="AK10" s="201">
        <v>0.84</v>
      </c>
      <c r="AL10" s="201">
        <v>0</v>
      </c>
      <c r="AM10" s="201">
        <v>0</v>
      </c>
      <c r="AN10" s="201">
        <v>0</v>
      </c>
      <c r="AO10" s="201">
        <v>23.03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1.82</v>
      </c>
      <c r="AJ11" s="201">
        <v>0</v>
      </c>
      <c r="AK11" s="201">
        <v>0.84</v>
      </c>
      <c r="AL11" s="201">
        <v>0</v>
      </c>
      <c r="AM11" s="201">
        <v>0</v>
      </c>
      <c r="AN11" s="201">
        <v>0</v>
      </c>
      <c r="AO11" s="201">
        <v>23.03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1.82</v>
      </c>
      <c r="AJ12" s="201">
        <v>0</v>
      </c>
      <c r="AK12" s="201">
        <v>0.84</v>
      </c>
      <c r="AL12" s="201">
        <v>0</v>
      </c>
      <c r="AM12" s="201">
        <v>0</v>
      </c>
      <c r="AN12" s="201">
        <v>0</v>
      </c>
      <c r="AO12" s="201">
        <v>23.03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1.82</v>
      </c>
      <c r="AJ13" s="201">
        <v>0</v>
      </c>
      <c r="AK13" s="201">
        <v>0.84</v>
      </c>
      <c r="AL13" s="201">
        <v>0</v>
      </c>
      <c r="AM13" s="201">
        <v>0</v>
      </c>
      <c r="AN13" s="201">
        <v>0</v>
      </c>
      <c r="AO13" s="201">
        <v>23.03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1.82</v>
      </c>
      <c r="AJ14" s="201">
        <v>0</v>
      </c>
      <c r="AK14" s="201">
        <v>0.84</v>
      </c>
      <c r="AL14" s="201">
        <v>0</v>
      </c>
      <c r="AM14" s="201">
        <v>0</v>
      </c>
      <c r="AN14" s="201">
        <v>0</v>
      </c>
      <c r="AO14" s="201">
        <v>23.03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1.82</v>
      </c>
      <c r="AJ15" s="201">
        <v>0</v>
      </c>
      <c r="AK15" s="201">
        <v>0.84</v>
      </c>
      <c r="AL15" s="201">
        <v>0</v>
      </c>
      <c r="AM15" s="201">
        <v>0</v>
      </c>
      <c r="AN15" s="201">
        <v>0</v>
      </c>
      <c r="AO15" s="201">
        <v>23.03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1.82</v>
      </c>
      <c r="AJ16" s="201">
        <v>0</v>
      </c>
      <c r="AK16" s="201">
        <v>0.84</v>
      </c>
      <c r="AL16" s="201">
        <v>0</v>
      </c>
      <c r="AM16" s="201">
        <v>0</v>
      </c>
      <c r="AN16" s="201">
        <v>0</v>
      </c>
      <c r="AO16" s="201">
        <v>23.03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1.82</v>
      </c>
      <c r="AJ17" s="201">
        <v>0</v>
      </c>
      <c r="AK17" s="201">
        <v>0.84</v>
      </c>
      <c r="AL17" s="201">
        <v>0</v>
      </c>
      <c r="AM17" s="201">
        <v>0</v>
      </c>
      <c r="AN17" s="201">
        <v>0</v>
      </c>
      <c r="AO17" s="201">
        <v>23.03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1.82</v>
      </c>
      <c r="AJ18" s="201">
        <v>0</v>
      </c>
      <c r="AK18" s="201">
        <v>0.84</v>
      </c>
      <c r="AL18" s="201">
        <v>0</v>
      </c>
      <c r="AM18" s="201">
        <v>0</v>
      </c>
      <c r="AN18" s="201">
        <v>0</v>
      </c>
      <c r="AO18" s="201">
        <v>23.03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1.82</v>
      </c>
      <c r="AJ19" s="201">
        <v>0</v>
      </c>
      <c r="AK19" s="201">
        <v>0.84</v>
      </c>
      <c r="AL19" s="201">
        <v>0</v>
      </c>
      <c r="AM19" s="201">
        <v>0</v>
      </c>
      <c r="AN19" s="201">
        <v>0</v>
      </c>
      <c r="AO19" s="201">
        <v>23.03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1.82</v>
      </c>
      <c r="AJ20" s="201">
        <v>0</v>
      </c>
      <c r="AK20" s="201">
        <v>0.84</v>
      </c>
      <c r="AL20" s="201">
        <v>0</v>
      </c>
      <c r="AM20" s="201">
        <v>0</v>
      </c>
      <c r="AN20" s="201">
        <v>0</v>
      </c>
      <c r="AO20" s="201">
        <v>23.03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1.82</v>
      </c>
      <c r="AJ21" s="201">
        <v>0</v>
      </c>
      <c r="AK21" s="201">
        <v>0.84</v>
      </c>
      <c r="AL21" s="201">
        <v>0</v>
      </c>
      <c r="AM21" s="201">
        <v>0</v>
      </c>
      <c r="AN21" s="201">
        <v>0</v>
      </c>
      <c r="AO21" s="201">
        <v>23.03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1.82</v>
      </c>
      <c r="AJ22" s="201">
        <v>0</v>
      </c>
      <c r="AK22" s="201">
        <v>0.84</v>
      </c>
      <c r="AL22" s="201">
        <v>0</v>
      </c>
      <c r="AM22" s="201">
        <v>0</v>
      </c>
      <c r="AN22" s="201">
        <v>0</v>
      </c>
      <c r="AO22" s="201">
        <v>23.03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1.82</v>
      </c>
      <c r="AJ23" s="201">
        <v>0</v>
      </c>
      <c r="AK23" s="201">
        <v>0.84</v>
      </c>
      <c r="AL23" s="201">
        <v>0</v>
      </c>
      <c r="AM23" s="201">
        <v>0</v>
      </c>
      <c r="AN23" s="201">
        <v>0</v>
      </c>
      <c r="AO23" s="201">
        <v>23.03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1.82</v>
      </c>
      <c r="AJ24" s="201">
        <v>0</v>
      </c>
      <c r="AK24" s="201">
        <v>0.84</v>
      </c>
      <c r="AL24" s="201">
        <v>0</v>
      </c>
      <c r="AM24" s="201">
        <v>0</v>
      </c>
      <c r="AN24" s="201">
        <v>0</v>
      </c>
      <c r="AO24" s="201">
        <v>23.03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1.82</v>
      </c>
      <c r="AJ25" s="201">
        <v>0</v>
      </c>
      <c r="AK25" s="201">
        <v>0.84</v>
      </c>
      <c r="AL25" s="201">
        <v>0</v>
      </c>
      <c r="AM25" s="201">
        <v>0</v>
      </c>
      <c r="AN25" s="201">
        <v>0</v>
      </c>
      <c r="AO25" s="201">
        <v>23.03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1.82</v>
      </c>
      <c r="AJ26" s="201">
        <v>0</v>
      </c>
      <c r="AK26" s="201">
        <v>0.84</v>
      </c>
      <c r="AL26" s="201">
        <v>0</v>
      </c>
      <c r="AM26" s="201">
        <v>0</v>
      </c>
      <c r="AN26" s="201">
        <v>0</v>
      </c>
      <c r="AO26" s="201">
        <v>23.03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0</v>
      </c>
      <c r="AI27" s="201">
        <v>1.82</v>
      </c>
      <c r="AJ27" s="201">
        <v>0</v>
      </c>
      <c r="AK27" s="201">
        <v>0.84</v>
      </c>
      <c r="AL27" s="201">
        <v>0</v>
      </c>
      <c r="AM27" s="201">
        <v>0</v>
      </c>
      <c r="AN27" s="201">
        <v>0</v>
      </c>
      <c r="AO27" s="201">
        <v>23.03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0</v>
      </c>
      <c r="AI28" s="201">
        <v>1.82</v>
      </c>
      <c r="AJ28" s="201">
        <v>0</v>
      </c>
      <c r="AK28" s="201">
        <v>0.84</v>
      </c>
      <c r="AL28" s="201">
        <v>0</v>
      </c>
      <c r="AM28" s="201">
        <v>0</v>
      </c>
      <c r="AN28" s="201">
        <v>0</v>
      </c>
      <c r="AO28" s="201">
        <v>23.03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16.36</v>
      </c>
      <c r="AH29" s="201">
        <v>0</v>
      </c>
      <c r="AI29" s="201">
        <v>1.82</v>
      </c>
      <c r="AJ29" s="201">
        <v>0</v>
      </c>
      <c r="AK29" s="201">
        <v>0.84</v>
      </c>
      <c r="AL29" s="201">
        <v>0</v>
      </c>
      <c r="AM29" s="201">
        <v>0</v>
      </c>
      <c r="AN29" s="201">
        <v>0</v>
      </c>
      <c r="AO29" s="201">
        <v>23.03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16.36</v>
      </c>
      <c r="AH30" s="201">
        <v>0</v>
      </c>
      <c r="AI30" s="201">
        <v>1.82</v>
      </c>
      <c r="AJ30" s="201">
        <v>0</v>
      </c>
      <c r="AK30" s="201">
        <v>0.84</v>
      </c>
      <c r="AL30" s="201">
        <v>0</v>
      </c>
      <c r="AM30" s="201">
        <v>0</v>
      </c>
      <c r="AN30" s="201">
        <v>0</v>
      </c>
      <c r="AO30" s="201">
        <v>23.03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16.36</v>
      </c>
      <c r="AH31" s="201">
        <v>0</v>
      </c>
      <c r="AI31" s="201">
        <v>1.82</v>
      </c>
      <c r="AJ31" s="201">
        <v>0</v>
      </c>
      <c r="AK31" s="201">
        <v>0.84</v>
      </c>
      <c r="AL31" s="201">
        <v>0</v>
      </c>
      <c r="AM31" s="201">
        <v>0</v>
      </c>
      <c r="AN31" s="201">
        <v>0</v>
      </c>
      <c r="AO31" s="201">
        <v>23.03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16.36</v>
      </c>
      <c r="AH32" s="201">
        <v>0</v>
      </c>
      <c r="AI32" s="201">
        <v>1.82</v>
      </c>
      <c r="AJ32" s="201">
        <v>0</v>
      </c>
      <c r="AK32" s="201">
        <v>0.84</v>
      </c>
      <c r="AL32" s="201">
        <v>0</v>
      </c>
      <c r="AM32" s="201">
        <v>0</v>
      </c>
      <c r="AN32" s="201">
        <v>0</v>
      </c>
      <c r="AO32" s="201">
        <v>23.03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16.36</v>
      </c>
      <c r="AH33" s="201">
        <v>0</v>
      </c>
      <c r="AI33" s="201">
        <v>1.82</v>
      </c>
      <c r="AJ33" s="201">
        <v>0</v>
      </c>
      <c r="AK33" s="201">
        <v>0.84</v>
      </c>
      <c r="AL33" s="201">
        <v>0</v>
      </c>
      <c r="AM33" s="201">
        <v>0</v>
      </c>
      <c r="AN33" s="201">
        <v>0</v>
      </c>
      <c r="AO33" s="201">
        <v>23.03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16.36</v>
      </c>
      <c r="AH34" s="201">
        <v>0</v>
      </c>
      <c r="AI34" s="201">
        <v>1.82</v>
      </c>
      <c r="AJ34" s="201">
        <v>0</v>
      </c>
      <c r="AK34" s="201">
        <v>0.84</v>
      </c>
      <c r="AL34" s="201">
        <v>0</v>
      </c>
      <c r="AM34" s="201">
        <v>0</v>
      </c>
      <c r="AN34" s="201">
        <v>0</v>
      </c>
      <c r="AO34" s="201">
        <v>23.03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16.36</v>
      </c>
      <c r="AH35" s="201">
        <v>0</v>
      </c>
      <c r="AI35" s="201">
        <v>1.82</v>
      </c>
      <c r="AJ35" s="201">
        <v>0</v>
      </c>
      <c r="AK35" s="201">
        <v>0.84</v>
      </c>
      <c r="AL35" s="201">
        <v>0</v>
      </c>
      <c r="AM35" s="201">
        <v>0</v>
      </c>
      <c r="AN35" s="201">
        <v>0</v>
      </c>
      <c r="AO35" s="201">
        <v>23.03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16.36</v>
      </c>
      <c r="AH36" s="201">
        <v>0</v>
      </c>
      <c r="AI36" s="201">
        <v>1.82</v>
      </c>
      <c r="AJ36" s="201">
        <v>0</v>
      </c>
      <c r="AK36" s="201">
        <v>0.84</v>
      </c>
      <c r="AL36" s="201">
        <v>0</v>
      </c>
      <c r="AM36" s="201">
        <v>0</v>
      </c>
      <c r="AN36" s="201">
        <v>0</v>
      </c>
      <c r="AO36" s="201">
        <v>23.03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16.36</v>
      </c>
      <c r="AH37" s="201">
        <v>0</v>
      </c>
      <c r="AI37" s="201">
        <v>1.82</v>
      </c>
      <c r="AJ37" s="201">
        <v>0</v>
      </c>
      <c r="AK37" s="201">
        <v>0.84</v>
      </c>
      <c r="AL37" s="201">
        <v>0</v>
      </c>
      <c r="AM37" s="201">
        <v>0</v>
      </c>
      <c r="AN37" s="201">
        <v>0</v>
      </c>
      <c r="AO37" s="201">
        <v>23.03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16.36</v>
      </c>
      <c r="AH38" s="201">
        <v>0</v>
      </c>
      <c r="AI38" s="201">
        <v>1.82</v>
      </c>
      <c r="AJ38" s="201">
        <v>0</v>
      </c>
      <c r="AK38" s="201">
        <v>0.84</v>
      </c>
      <c r="AL38" s="201">
        <v>0</v>
      </c>
      <c r="AM38" s="201">
        <v>0</v>
      </c>
      <c r="AN38" s="201">
        <v>0</v>
      </c>
      <c r="AO38" s="201">
        <v>23.03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16.36</v>
      </c>
      <c r="AH39" s="201">
        <v>0</v>
      </c>
      <c r="AI39" s="201">
        <v>1.82</v>
      </c>
      <c r="AJ39" s="201">
        <v>0</v>
      </c>
      <c r="AK39" s="201">
        <v>0.84</v>
      </c>
      <c r="AL39" s="201">
        <v>0</v>
      </c>
      <c r="AM39" s="201">
        <v>0</v>
      </c>
      <c r="AN39" s="201">
        <v>0</v>
      </c>
      <c r="AO39" s="201">
        <v>23.03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16.36</v>
      </c>
      <c r="AH40" s="201">
        <v>0</v>
      </c>
      <c r="AI40" s="201">
        <v>1.82</v>
      </c>
      <c r="AJ40" s="201">
        <v>0</v>
      </c>
      <c r="AK40" s="201">
        <v>0.84</v>
      </c>
      <c r="AL40" s="201">
        <v>0</v>
      </c>
      <c r="AM40" s="201">
        <v>0</v>
      </c>
      <c r="AN40" s="201">
        <v>0</v>
      </c>
      <c r="AO40" s="201">
        <v>23.03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16.36</v>
      </c>
      <c r="AH41" s="201">
        <v>0</v>
      </c>
      <c r="AI41" s="201">
        <v>1.82</v>
      </c>
      <c r="AJ41" s="201">
        <v>0</v>
      </c>
      <c r="AK41" s="201">
        <v>0.84</v>
      </c>
      <c r="AL41" s="201">
        <v>0</v>
      </c>
      <c r="AM41" s="201">
        <v>0</v>
      </c>
      <c r="AN41" s="201">
        <v>0</v>
      </c>
      <c r="AO41" s="201">
        <v>23.03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16.36</v>
      </c>
      <c r="AH42" s="201">
        <v>0</v>
      </c>
      <c r="AI42" s="201">
        <v>1.82</v>
      </c>
      <c r="AJ42" s="201">
        <v>0</v>
      </c>
      <c r="AK42" s="201">
        <v>0.84</v>
      </c>
      <c r="AL42" s="201">
        <v>0</v>
      </c>
      <c r="AM42" s="201">
        <v>0</v>
      </c>
      <c r="AN42" s="201">
        <v>0</v>
      </c>
      <c r="AO42" s="201">
        <v>23.03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16.36</v>
      </c>
      <c r="AH43" s="201">
        <v>0</v>
      </c>
      <c r="AI43" s="201">
        <v>1.82</v>
      </c>
      <c r="AJ43" s="201">
        <v>0</v>
      </c>
      <c r="AK43" s="201">
        <v>0.84</v>
      </c>
      <c r="AL43" s="201">
        <v>0</v>
      </c>
      <c r="AM43" s="201">
        <v>0</v>
      </c>
      <c r="AN43" s="201">
        <v>0</v>
      </c>
      <c r="AO43" s="201">
        <v>22.57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16.36</v>
      </c>
      <c r="AH44" s="201">
        <v>0</v>
      </c>
      <c r="AI44" s="201">
        <v>1.82</v>
      </c>
      <c r="AJ44" s="201">
        <v>0</v>
      </c>
      <c r="AK44" s="201">
        <v>0.84</v>
      </c>
      <c r="AL44" s="201">
        <v>0</v>
      </c>
      <c r="AM44" s="201">
        <v>0</v>
      </c>
      <c r="AN44" s="201">
        <v>0</v>
      </c>
      <c r="AO44" s="201">
        <v>22.57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16.36</v>
      </c>
      <c r="AH45" s="201">
        <v>0</v>
      </c>
      <c r="AI45" s="201">
        <v>1.82</v>
      </c>
      <c r="AJ45" s="201">
        <v>0</v>
      </c>
      <c r="AK45" s="201">
        <v>0.84</v>
      </c>
      <c r="AL45" s="201">
        <v>0</v>
      </c>
      <c r="AM45" s="201">
        <v>0</v>
      </c>
      <c r="AN45" s="201">
        <v>0</v>
      </c>
      <c r="AO45" s="201">
        <v>22.57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16.36</v>
      </c>
      <c r="AH46" s="201">
        <v>0</v>
      </c>
      <c r="AI46" s="201">
        <v>1.82</v>
      </c>
      <c r="AJ46" s="201">
        <v>0</v>
      </c>
      <c r="AK46" s="201">
        <v>0.84</v>
      </c>
      <c r="AL46" s="201">
        <v>0</v>
      </c>
      <c r="AM46" s="201">
        <v>0</v>
      </c>
      <c r="AN46" s="201">
        <v>0</v>
      </c>
      <c r="AO46" s="201">
        <v>22.57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16.36</v>
      </c>
      <c r="AH47" s="201">
        <v>0</v>
      </c>
      <c r="AI47" s="201">
        <v>1.82</v>
      </c>
      <c r="AJ47" s="201">
        <v>0</v>
      </c>
      <c r="AK47" s="201">
        <v>0.84</v>
      </c>
      <c r="AL47" s="201">
        <v>0</v>
      </c>
      <c r="AM47" s="201">
        <v>0</v>
      </c>
      <c r="AN47" s="201">
        <v>0</v>
      </c>
      <c r="AO47" s="201">
        <v>22.57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16.36</v>
      </c>
      <c r="AH48" s="201">
        <v>0</v>
      </c>
      <c r="AI48" s="201">
        <v>1.82</v>
      </c>
      <c r="AJ48" s="201">
        <v>0</v>
      </c>
      <c r="AK48" s="201">
        <v>0.84</v>
      </c>
      <c r="AL48" s="201">
        <v>0</v>
      </c>
      <c r="AM48" s="201">
        <v>0</v>
      </c>
      <c r="AN48" s="201">
        <v>0</v>
      </c>
      <c r="AO48" s="201">
        <v>22.57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16.36</v>
      </c>
      <c r="AH49" s="201">
        <v>0</v>
      </c>
      <c r="AI49" s="201">
        <v>1.82</v>
      </c>
      <c r="AJ49" s="201">
        <v>0</v>
      </c>
      <c r="AK49" s="201">
        <v>0.84</v>
      </c>
      <c r="AL49" s="201">
        <v>0</v>
      </c>
      <c r="AM49" s="201">
        <v>0</v>
      </c>
      <c r="AN49" s="201">
        <v>0</v>
      </c>
      <c r="AO49" s="201">
        <v>22.57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16.36</v>
      </c>
      <c r="AH50" s="201">
        <v>0</v>
      </c>
      <c r="AI50" s="201">
        <v>1.82</v>
      </c>
      <c r="AJ50" s="201">
        <v>0</v>
      </c>
      <c r="AK50" s="201">
        <v>0.84</v>
      </c>
      <c r="AL50" s="201">
        <v>0</v>
      </c>
      <c r="AM50" s="201">
        <v>0</v>
      </c>
      <c r="AN50" s="201">
        <v>0</v>
      </c>
      <c r="AO50" s="201">
        <v>22.57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16.36</v>
      </c>
      <c r="AH51" s="201">
        <v>0</v>
      </c>
      <c r="AI51" s="201">
        <v>1.82</v>
      </c>
      <c r="AJ51" s="201">
        <v>0</v>
      </c>
      <c r="AK51" s="201">
        <v>0.84</v>
      </c>
      <c r="AL51" s="201">
        <v>0</v>
      </c>
      <c r="AM51" s="201">
        <v>0</v>
      </c>
      <c r="AN51" s="201">
        <v>0</v>
      </c>
      <c r="AO51" s="201">
        <v>22.57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16.36</v>
      </c>
      <c r="AH52" s="201">
        <v>0</v>
      </c>
      <c r="AI52" s="201">
        <v>1.82</v>
      </c>
      <c r="AJ52" s="201">
        <v>0</v>
      </c>
      <c r="AK52" s="201">
        <v>0.84</v>
      </c>
      <c r="AL52" s="201">
        <v>0</v>
      </c>
      <c r="AM52" s="201">
        <v>0</v>
      </c>
      <c r="AN52" s="201">
        <v>0</v>
      </c>
      <c r="AO52" s="201">
        <v>22.57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16.36</v>
      </c>
      <c r="AH53" s="201">
        <v>0</v>
      </c>
      <c r="AI53" s="201">
        <v>1.82</v>
      </c>
      <c r="AJ53" s="201">
        <v>0</v>
      </c>
      <c r="AK53" s="201">
        <v>0.84</v>
      </c>
      <c r="AL53" s="201">
        <v>0</v>
      </c>
      <c r="AM53" s="201">
        <v>0</v>
      </c>
      <c r="AN53" s="201">
        <v>0</v>
      </c>
      <c r="AO53" s="201">
        <v>22.57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16.36</v>
      </c>
      <c r="AH54" s="201">
        <v>0</v>
      </c>
      <c r="AI54" s="201">
        <v>1.82</v>
      </c>
      <c r="AJ54" s="201">
        <v>0</v>
      </c>
      <c r="AK54" s="201">
        <v>0.84</v>
      </c>
      <c r="AL54" s="201">
        <v>0</v>
      </c>
      <c r="AM54" s="201">
        <v>0</v>
      </c>
      <c r="AN54" s="201">
        <v>0</v>
      </c>
      <c r="AO54" s="201">
        <v>22.57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16.36</v>
      </c>
      <c r="AH55" s="201">
        <v>0</v>
      </c>
      <c r="AI55" s="201">
        <v>1.82</v>
      </c>
      <c r="AJ55" s="201">
        <v>0</v>
      </c>
      <c r="AK55" s="201">
        <v>0.84</v>
      </c>
      <c r="AL55" s="201">
        <v>0</v>
      </c>
      <c r="AM55" s="201">
        <v>0</v>
      </c>
      <c r="AN55" s="201">
        <v>0</v>
      </c>
      <c r="AO55" s="201">
        <v>22.57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16.36</v>
      </c>
      <c r="AH56" s="201">
        <v>0</v>
      </c>
      <c r="AI56" s="201">
        <v>1.82</v>
      </c>
      <c r="AJ56" s="201">
        <v>0</v>
      </c>
      <c r="AK56" s="201">
        <v>0.84</v>
      </c>
      <c r="AL56" s="201">
        <v>0</v>
      </c>
      <c r="AM56" s="201">
        <v>0</v>
      </c>
      <c r="AN56" s="201">
        <v>0</v>
      </c>
      <c r="AO56" s="201">
        <v>22.57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16.36</v>
      </c>
      <c r="AH57" s="201">
        <v>0</v>
      </c>
      <c r="AI57" s="201">
        <v>1.82</v>
      </c>
      <c r="AJ57" s="201">
        <v>0</v>
      </c>
      <c r="AK57" s="201">
        <v>0.84</v>
      </c>
      <c r="AL57" s="201">
        <v>0</v>
      </c>
      <c r="AM57" s="201">
        <v>0</v>
      </c>
      <c r="AN57" s="201">
        <v>0</v>
      </c>
      <c r="AO57" s="201">
        <v>22.57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16.36</v>
      </c>
      <c r="AH58" s="201">
        <v>0</v>
      </c>
      <c r="AI58" s="201">
        <v>1.82</v>
      </c>
      <c r="AJ58" s="201">
        <v>0</v>
      </c>
      <c r="AK58" s="201">
        <v>0.84</v>
      </c>
      <c r="AL58" s="201">
        <v>0</v>
      </c>
      <c r="AM58" s="201">
        <v>0</v>
      </c>
      <c r="AN58" s="201">
        <v>0</v>
      </c>
      <c r="AO58" s="201">
        <v>22.57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1.82</v>
      </c>
      <c r="AJ59" s="201">
        <v>0</v>
      </c>
      <c r="AK59" s="201">
        <v>0.84</v>
      </c>
      <c r="AL59" s="201">
        <v>0</v>
      </c>
      <c r="AM59" s="201">
        <v>0</v>
      </c>
      <c r="AN59" s="201">
        <v>0</v>
      </c>
      <c r="AO59" s="201">
        <v>22.57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1.82</v>
      </c>
      <c r="AJ60" s="201">
        <v>0</v>
      </c>
      <c r="AK60" s="201">
        <v>0.84</v>
      </c>
      <c r="AL60" s="201">
        <v>0</v>
      </c>
      <c r="AM60" s="201">
        <v>0</v>
      </c>
      <c r="AN60" s="201">
        <v>0</v>
      </c>
      <c r="AO60" s="201">
        <v>22.57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1.82</v>
      </c>
      <c r="AJ61" s="201">
        <v>0</v>
      </c>
      <c r="AK61" s="201">
        <v>0.84</v>
      </c>
      <c r="AL61" s="201">
        <v>0</v>
      </c>
      <c r="AM61" s="201">
        <v>0</v>
      </c>
      <c r="AN61" s="201">
        <v>0</v>
      </c>
      <c r="AO61" s="201">
        <v>22.57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1.82</v>
      </c>
      <c r="AJ62" s="201">
        <v>0</v>
      </c>
      <c r="AK62" s="201">
        <v>0.84</v>
      </c>
      <c r="AL62" s="201">
        <v>0</v>
      </c>
      <c r="AM62" s="201">
        <v>0</v>
      </c>
      <c r="AN62" s="201">
        <v>0</v>
      </c>
      <c r="AO62" s="201">
        <v>22.57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1.82</v>
      </c>
      <c r="AJ63" s="201">
        <v>0</v>
      </c>
      <c r="AK63" s="201">
        <v>0.84</v>
      </c>
      <c r="AL63" s="201">
        <v>0</v>
      </c>
      <c r="AM63" s="201">
        <v>0</v>
      </c>
      <c r="AN63" s="201">
        <v>0</v>
      </c>
      <c r="AO63" s="201">
        <v>22.57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1.82</v>
      </c>
      <c r="AJ64" s="201">
        <v>0</v>
      </c>
      <c r="AK64" s="201">
        <v>0.84</v>
      </c>
      <c r="AL64" s="201">
        <v>0</v>
      </c>
      <c r="AM64" s="201">
        <v>0</v>
      </c>
      <c r="AN64" s="201">
        <v>0</v>
      </c>
      <c r="AO64" s="201">
        <v>22.57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1.82</v>
      </c>
      <c r="AJ65" s="201">
        <v>0</v>
      </c>
      <c r="AK65" s="201">
        <v>0.84</v>
      </c>
      <c r="AL65" s="201">
        <v>0</v>
      </c>
      <c r="AM65" s="201">
        <v>0</v>
      </c>
      <c r="AN65" s="201">
        <v>0</v>
      </c>
      <c r="AO65" s="201">
        <v>22.57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1.82</v>
      </c>
      <c r="AJ66" s="201">
        <v>0</v>
      </c>
      <c r="AK66" s="201">
        <v>0.84</v>
      </c>
      <c r="AL66" s="201">
        <v>0</v>
      </c>
      <c r="AM66" s="201">
        <v>0</v>
      </c>
      <c r="AN66" s="201">
        <v>0</v>
      </c>
      <c r="AO66" s="201">
        <v>22.57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1.82</v>
      </c>
      <c r="AJ67" s="201">
        <v>0</v>
      </c>
      <c r="AK67" s="201">
        <v>0.84</v>
      </c>
      <c r="AL67" s="201">
        <v>0</v>
      </c>
      <c r="AM67" s="201">
        <v>0</v>
      </c>
      <c r="AN67" s="201">
        <v>0</v>
      </c>
      <c r="AO67" s="201">
        <v>22.57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1.82</v>
      </c>
      <c r="AJ68" s="201">
        <v>0</v>
      </c>
      <c r="AK68" s="201">
        <v>0.84</v>
      </c>
      <c r="AL68" s="201">
        <v>0</v>
      </c>
      <c r="AM68" s="201">
        <v>0</v>
      </c>
      <c r="AN68" s="201">
        <v>0</v>
      </c>
      <c r="AO68" s="201">
        <v>22.57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1.82</v>
      </c>
      <c r="AJ69" s="201">
        <v>0</v>
      </c>
      <c r="AK69" s="201">
        <v>0.84</v>
      </c>
      <c r="AL69" s="201">
        <v>0</v>
      </c>
      <c r="AM69" s="201">
        <v>0</v>
      </c>
      <c r="AN69" s="201">
        <v>0</v>
      </c>
      <c r="AO69" s="201">
        <v>22.57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1.82</v>
      </c>
      <c r="AJ70" s="201">
        <v>0</v>
      </c>
      <c r="AK70" s="201">
        <v>0.84</v>
      </c>
      <c r="AL70" s="201">
        <v>0</v>
      </c>
      <c r="AM70" s="201">
        <v>0</v>
      </c>
      <c r="AN70" s="201">
        <v>0</v>
      </c>
      <c r="AO70" s="201">
        <v>22.57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1.82</v>
      </c>
      <c r="AJ71" s="201">
        <v>0</v>
      </c>
      <c r="AK71" s="201">
        <v>0.84</v>
      </c>
      <c r="AL71" s="201">
        <v>0</v>
      </c>
      <c r="AM71" s="201">
        <v>0</v>
      </c>
      <c r="AN71" s="201">
        <v>0</v>
      </c>
      <c r="AO71" s="201">
        <v>22.57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1.82</v>
      </c>
      <c r="AJ72" s="201">
        <v>0</v>
      </c>
      <c r="AK72" s="201">
        <v>0.84</v>
      </c>
      <c r="AL72" s="201">
        <v>0</v>
      </c>
      <c r="AM72" s="201">
        <v>0</v>
      </c>
      <c r="AN72" s="201">
        <v>0</v>
      </c>
      <c r="AO72" s="201">
        <v>22.57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1.82</v>
      </c>
      <c r="AJ73" s="201">
        <v>0</v>
      </c>
      <c r="AK73" s="201">
        <v>0.84</v>
      </c>
      <c r="AL73" s="201">
        <v>0</v>
      </c>
      <c r="AM73" s="201">
        <v>0</v>
      </c>
      <c r="AN73" s="201">
        <v>0</v>
      </c>
      <c r="AO73" s="201">
        <v>22.57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1.82</v>
      </c>
      <c r="AJ74" s="201">
        <v>0</v>
      </c>
      <c r="AK74" s="201">
        <v>0.84</v>
      </c>
      <c r="AL74" s="201">
        <v>0</v>
      </c>
      <c r="AM74" s="201">
        <v>0</v>
      </c>
      <c r="AN74" s="201">
        <v>0</v>
      </c>
      <c r="AO74" s="201">
        <v>22.57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1.82</v>
      </c>
      <c r="AJ75" s="201">
        <v>0</v>
      </c>
      <c r="AK75" s="201">
        <v>0.84</v>
      </c>
      <c r="AL75" s="201">
        <v>0</v>
      </c>
      <c r="AM75" s="201">
        <v>0</v>
      </c>
      <c r="AN75" s="201">
        <v>0</v>
      </c>
      <c r="AO75" s="201">
        <v>22.57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16.36</v>
      </c>
      <c r="AH76" s="201">
        <v>0</v>
      </c>
      <c r="AI76" s="201">
        <v>1.82</v>
      </c>
      <c r="AJ76" s="201">
        <v>0</v>
      </c>
      <c r="AK76" s="201">
        <v>0.84</v>
      </c>
      <c r="AL76" s="201">
        <v>0</v>
      </c>
      <c r="AM76" s="201">
        <v>0</v>
      </c>
      <c r="AN76" s="201">
        <v>0</v>
      </c>
      <c r="AO76" s="201">
        <v>22.57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1.82</v>
      </c>
      <c r="AJ77" s="201">
        <v>0</v>
      </c>
      <c r="AK77" s="201">
        <v>0.84</v>
      </c>
      <c r="AL77" s="201">
        <v>0</v>
      </c>
      <c r="AM77" s="201">
        <v>0</v>
      </c>
      <c r="AN77" s="201">
        <v>0</v>
      </c>
      <c r="AO77" s="201">
        <v>22.57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1.82</v>
      </c>
      <c r="AJ78" s="201">
        <v>0</v>
      </c>
      <c r="AK78" s="201">
        <v>0.84</v>
      </c>
      <c r="AL78" s="201">
        <v>0</v>
      </c>
      <c r="AM78" s="201">
        <v>0</v>
      </c>
      <c r="AN78" s="201">
        <v>0</v>
      </c>
      <c r="AO78" s="201">
        <v>22.57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1.82</v>
      </c>
      <c r="AJ79" s="201">
        <v>0</v>
      </c>
      <c r="AK79" s="201">
        <v>0.84</v>
      </c>
      <c r="AL79" s="201">
        <v>0</v>
      </c>
      <c r="AM79" s="201">
        <v>0</v>
      </c>
      <c r="AN79" s="201">
        <v>0</v>
      </c>
      <c r="AO79" s="201">
        <v>22.57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1.82</v>
      </c>
      <c r="AJ80" s="201">
        <v>0</v>
      </c>
      <c r="AK80" s="201">
        <v>0.84</v>
      </c>
      <c r="AL80" s="201">
        <v>0</v>
      </c>
      <c r="AM80" s="201">
        <v>0</v>
      </c>
      <c r="AN80" s="201">
        <v>0</v>
      </c>
      <c r="AO80" s="201">
        <v>22.57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1.82</v>
      </c>
      <c r="AJ81" s="201">
        <v>0</v>
      </c>
      <c r="AK81" s="201">
        <v>0.84</v>
      </c>
      <c r="AL81" s="201">
        <v>0</v>
      </c>
      <c r="AM81" s="201">
        <v>0</v>
      </c>
      <c r="AN81" s="201">
        <v>0</v>
      </c>
      <c r="AO81" s="201">
        <v>22.57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1.82</v>
      </c>
      <c r="AJ82" s="201">
        <v>0</v>
      </c>
      <c r="AK82" s="201">
        <v>0.84</v>
      </c>
      <c r="AL82" s="201">
        <v>0</v>
      </c>
      <c r="AM82" s="201">
        <v>0</v>
      </c>
      <c r="AN82" s="201">
        <v>0</v>
      </c>
      <c r="AO82" s="201">
        <v>22.57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1.82</v>
      </c>
      <c r="AJ83" s="201">
        <v>0</v>
      </c>
      <c r="AK83" s="201">
        <v>0.84</v>
      </c>
      <c r="AL83" s="201">
        <v>0</v>
      </c>
      <c r="AM83" s="201">
        <v>0</v>
      </c>
      <c r="AN83" s="201">
        <v>0</v>
      </c>
      <c r="AO83" s="201">
        <v>23.03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1.82</v>
      </c>
      <c r="AJ84" s="201">
        <v>0</v>
      </c>
      <c r="AK84" s="201">
        <v>0.84</v>
      </c>
      <c r="AL84" s="201">
        <v>0</v>
      </c>
      <c r="AM84" s="201">
        <v>0</v>
      </c>
      <c r="AN84" s="201">
        <v>0</v>
      </c>
      <c r="AO84" s="201">
        <v>23.03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1.82</v>
      </c>
      <c r="AJ85" s="201">
        <v>0</v>
      </c>
      <c r="AK85" s="201">
        <v>0.84</v>
      </c>
      <c r="AL85" s="201">
        <v>0</v>
      </c>
      <c r="AM85" s="201">
        <v>0</v>
      </c>
      <c r="AN85" s="201">
        <v>0</v>
      </c>
      <c r="AO85" s="201">
        <v>23.03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1.82</v>
      </c>
      <c r="AJ86" s="201">
        <v>0</v>
      </c>
      <c r="AK86" s="201">
        <v>0.84</v>
      </c>
      <c r="AL86" s="201">
        <v>0</v>
      </c>
      <c r="AM86" s="201">
        <v>0</v>
      </c>
      <c r="AN86" s="201">
        <v>0</v>
      </c>
      <c r="AO86" s="201">
        <v>23.03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16.36</v>
      </c>
      <c r="AH87" s="201">
        <v>0</v>
      </c>
      <c r="AI87" s="201">
        <v>1.82</v>
      </c>
      <c r="AJ87" s="201">
        <v>0</v>
      </c>
      <c r="AK87" s="201">
        <v>0.84</v>
      </c>
      <c r="AL87" s="201">
        <v>0</v>
      </c>
      <c r="AM87" s="201">
        <v>0</v>
      </c>
      <c r="AN87" s="201">
        <v>0</v>
      </c>
      <c r="AO87" s="201">
        <v>23.03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16.36</v>
      </c>
      <c r="AH88" s="201">
        <v>0</v>
      </c>
      <c r="AI88" s="201">
        <v>1.82</v>
      </c>
      <c r="AJ88" s="201">
        <v>0</v>
      </c>
      <c r="AK88" s="201">
        <v>0.84</v>
      </c>
      <c r="AL88" s="201">
        <v>0</v>
      </c>
      <c r="AM88" s="201">
        <v>0</v>
      </c>
      <c r="AN88" s="201">
        <v>0</v>
      </c>
      <c r="AO88" s="201">
        <v>23.03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16.36</v>
      </c>
      <c r="AH89" s="201">
        <v>0</v>
      </c>
      <c r="AI89" s="201">
        <v>1.82</v>
      </c>
      <c r="AJ89" s="201">
        <v>0</v>
      </c>
      <c r="AK89" s="201">
        <v>0.84</v>
      </c>
      <c r="AL89" s="201">
        <v>0</v>
      </c>
      <c r="AM89" s="201">
        <v>0</v>
      </c>
      <c r="AN89" s="201">
        <v>0</v>
      </c>
      <c r="AO89" s="201">
        <v>23.03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16.36</v>
      </c>
      <c r="AH90" s="201">
        <v>0</v>
      </c>
      <c r="AI90" s="201">
        <v>1.82</v>
      </c>
      <c r="AJ90" s="201">
        <v>0</v>
      </c>
      <c r="AK90" s="201">
        <v>0.84</v>
      </c>
      <c r="AL90" s="201">
        <v>0</v>
      </c>
      <c r="AM90" s="201">
        <v>0</v>
      </c>
      <c r="AN90" s="201">
        <v>0</v>
      </c>
      <c r="AO90" s="201">
        <v>23.03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16.36</v>
      </c>
      <c r="AH91" s="201">
        <v>0</v>
      </c>
      <c r="AI91" s="201">
        <v>1.82</v>
      </c>
      <c r="AJ91" s="201">
        <v>0</v>
      </c>
      <c r="AK91" s="201">
        <v>0.84</v>
      </c>
      <c r="AL91" s="201">
        <v>0</v>
      </c>
      <c r="AM91" s="201">
        <v>0</v>
      </c>
      <c r="AN91" s="201">
        <v>0</v>
      </c>
      <c r="AO91" s="201">
        <v>23.03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16.36</v>
      </c>
      <c r="AH92" s="201">
        <v>0</v>
      </c>
      <c r="AI92" s="201">
        <v>1.82</v>
      </c>
      <c r="AJ92" s="201">
        <v>0</v>
      </c>
      <c r="AK92" s="201">
        <v>0.84</v>
      </c>
      <c r="AL92" s="201">
        <v>0</v>
      </c>
      <c r="AM92" s="201">
        <v>0</v>
      </c>
      <c r="AN92" s="201">
        <v>0</v>
      </c>
      <c r="AO92" s="201">
        <v>23.03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16.36</v>
      </c>
      <c r="AH93" s="201">
        <v>0</v>
      </c>
      <c r="AI93" s="201">
        <v>1.82</v>
      </c>
      <c r="AJ93" s="201">
        <v>0</v>
      </c>
      <c r="AK93" s="201">
        <v>0.84</v>
      </c>
      <c r="AL93" s="201">
        <v>0</v>
      </c>
      <c r="AM93" s="201">
        <v>0</v>
      </c>
      <c r="AN93" s="201">
        <v>0</v>
      </c>
      <c r="AO93" s="201">
        <v>23.03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0</v>
      </c>
      <c r="AI94" s="201">
        <v>1.82</v>
      </c>
      <c r="AJ94" s="201">
        <v>0</v>
      </c>
      <c r="AK94" s="201">
        <v>0.84</v>
      </c>
      <c r="AL94" s="201">
        <v>0</v>
      </c>
      <c r="AM94" s="201">
        <v>0</v>
      </c>
      <c r="AN94" s="201">
        <v>0</v>
      </c>
      <c r="AO94" s="201">
        <v>23.03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16.36</v>
      </c>
      <c r="AH95" s="201">
        <v>0</v>
      </c>
      <c r="AI95" s="201">
        <v>1.82</v>
      </c>
      <c r="AJ95" s="201">
        <v>0</v>
      </c>
      <c r="AK95" s="201">
        <v>0.84</v>
      </c>
      <c r="AL95" s="201">
        <v>0</v>
      </c>
      <c r="AM95" s="201">
        <v>0</v>
      </c>
      <c r="AN95" s="201">
        <v>0</v>
      </c>
      <c r="AO95" s="201">
        <v>23.03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16.36</v>
      </c>
      <c r="AH96" s="201">
        <v>0</v>
      </c>
      <c r="AI96" s="201">
        <v>1.82</v>
      </c>
      <c r="AJ96" s="201">
        <v>0</v>
      </c>
      <c r="AK96" s="201">
        <v>0.84</v>
      </c>
      <c r="AL96" s="201">
        <v>0</v>
      </c>
      <c r="AM96" s="201">
        <v>0</v>
      </c>
      <c r="AN96" s="201">
        <v>0</v>
      </c>
      <c r="AO96" s="201">
        <v>23.03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16.36</v>
      </c>
      <c r="AH97" s="201">
        <v>0</v>
      </c>
      <c r="AI97" s="201">
        <v>1.82</v>
      </c>
      <c r="AJ97" s="201">
        <v>0</v>
      </c>
      <c r="AK97" s="201">
        <v>0.84</v>
      </c>
      <c r="AL97" s="201">
        <v>0</v>
      </c>
      <c r="AM97" s="201">
        <v>0</v>
      </c>
      <c r="AN97" s="201">
        <v>0</v>
      </c>
      <c r="AO97" s="201">
        <v>23.03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16.36</v>
      </c>
      <c r="AH98" s="201">
        <v>0</v>
      </c>
      <c r="AI98" s="201">
        <v>1.82</v>
      </c>
      <c r="AJ98" s="201">
        <v>0</v>
      </c>
      <c r="AK98" s="201">
        <v>0.84</v>
      </c>
      <c r="AL98" s="201">
        <v>0</v>
      </c>
      <c r="AM98" s="201">
        <v>0</v>
      </c>
      <c r="AN98" s="201">
        <v>0</v>
      </c>
      <c r="AO98" s="201">
        <v>23.03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4.3679999999999899E-2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0.5481199999999995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1.98</v>
      </c>
      <c r="AD3" s="201">
        <v>2.48</v>
      </c>
      <c r="AE3" s="201">
        <v>0</v>
      </c>
      <c r="AF3" s="201">
        <v>0</v>
      </c>
      <c r="AG3" s="201">
        <v>81.08</v>
      </c>
      <c r="AH3" s="201">
        <v>0</v>
      </c>
      <c r="AI3" s="201">
        <v>9.01</v>
      </c>
      <c r="AJ3" s="201">
        <v>0</v>
      </c>
      <c r="AK3" s="201">
        <v>3.65</v>
      </c>
      <c r="AL3" s="201">
        <v>0</v>
      </c>
      <c r="AM3" s="201">
        <v>0</v>
      </c>
      <c r="AN3" s="201">
        <v>0</v>
      </c>
      <c r="AO3" s="201">
        <v>92.11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1.98</v>
      </c>
      <c r="AD4" s="201">
        <v>2.48</v>
      </c>
      <c r="AE4" s="201">
        <v>0</v>
      </c>
      <c r="AF4" s="201">
        <v>0</v>
      </c>
      <c r="AG4" s="201">
        <v>81.08</v>
      </c>
      <c r="AH4" s="201">
        <v>0</v>
      </c>
      <c r="AI4" s="201">
        <v>9.01</v>
      </c>
      <c r="AJ4" s="201">
        <v>0</v>
      </c>
      <c r="AK4" s="201">
        <v>3.65</v>
      </c>
      <c r="AL4" s="201">
        <v>0</v>
      </c>
      <c r="AM4" s="201">
        <v>0</v>
      </c>
      <c r="AN4" s="201">
        <v>0</v>
      </c>
      <c r="AO4" s="201">
        <v>92.11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1.98</v>
      </c>
      <c r="AD5" s="201">
        <v>2.48</v>
      </c>
      <c r="AE5" s="201">
        <v>0</v>
      </c>
      <c r="AF5" s="201">
        <v>0</v>
      </c>
      <c r="AG5" s="201">
        <v>81.08</v>
      </c>
      <c r="AH5" s="201">
        <v>0</v>
      </c>
      <c r="AI5" s="201">
        <v>9.01</v>
      </c>
      <c r="AJ5" s="201">
        <v>0</v>
      </c>
      <c r="AK5" s="201">
        <v>3.65</v>
      </c>
      <c r="AL5" s="201">
        <v>0</v>
      </c>
      <c r="AM5" s="201">
        <v>0</v>
      </c>
      <c r="AN5" s="201">
        <v>0</v>
      </c>
      <c r="AO5" s="201">
        <v>92.11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1.98</v>
      </c>
      <c r="AD6" s="201">
        <v>2.48</v>
      </c>
      <c r="AE6" s="201">
        <v>0</v>
      </c>
      <c r="AF6" s="201">
        <v>0</v>
      </c>
      <c r="AG6" s="201">
        <v>81.08</v>
      </c>
      <c r="AH6" s="201">
        <v>0</v>
      </c>
      <c r="AI6" s="201">
        <v>9.01</v>
      </c>
      <c r="AJ6" s="201">
        <v>0</v>
      </c>
      <c r="AK6" s="201">
        <v>3.65</v>
      </c>
      <c r="AL6" s="201">
        <v>0</v>
      </c>
      <c r="AM6" s="201">
        <v>0</v>
      </c>
      <c r="AN6" s="201">
        <v>0</v>
      </c>
      <c r="AO6" s="201">
        <v>92.11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1.98</v>
      </c>
      <c r="AD7" s="201">
        <v>2.48</v>
      </c>
      <c r="AE7" s="201">
        <v>0</v>
      </c>
      <c r="AF7" s="201">
        <v>0</v>
      </c>
      <c r="AG7" s="201">
        <v>81.08</v>
      </c>
      <c r="AH7" s="201">
        <v>0</v>
      </c>
      <c r="AI7" s="201">
        <v>9.01</v>
      </c>
      <c r="AJ7" s="201">
        <v>0</v>
      </c>
      <c r="AK7" s="201">
        <v>3.65</v>
      </c>
      <c r="AL7" s="201">
        <v>0</v>
      </c>
      <c r="AM7" s="201">
        <v>0</v>
      </c>
      <c r="AN7" s="201">
        <v>0</v>
      </c>
      <c r="AO7" s="201">
        <v>92.11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1.98</v>
      </c>
      <c r="AD8" s="201">
        <v>2.48</v>
      </c>
      <c r="AE8" s="201">
        <v>0</v>
      </c>
      <c r="AF8" s="201">
        <v>0</v>
      </c>
      <c r="AG8" s="201">
        <v>81.08</v>
      </c>
      <c r="AH8" s="201">
        <v>0</v>
      </c>
      <c r="AI8" s="201">
        <v>9.01</v>
      </c>
      <c r="AJ8" s="201">
        <v>0</v>
      </c>
      <c r="AK8" s="201">
        <v>3.65</v>
      </c>
      <c r="AL8" s="201">
        <v>0</v>
      </c>
      <c r="AM8" s="201">
        <v>0</v>
      </c>
      <c r="AN8" s="201">
        <v>0</v>
      </c>
      <c r="AO8" s="201">
        <v>92.11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1.98</v>
      </c>
      <c r="AD9" s="201">
        <v>2.48</v>
      </c>
      <c r="AE9" s="201">
        <v>0</v>
      </c>
      <c r="AF9" s="201">
        <v>0</v>
      </c>
      <c r="AG9" s="201">
        <v>81.08</v>
      </c>
      <c r="AH9" s="201">
        <v>0</v>
      </c>
      <c r="AI9" s="201">
        <v>9.01</v>
      </c>
      <c r="AJ9" s="201">
        <v>0</v>
      </c>
      <c r="AK9" s="201">
        <v>3.65</v>
      </c>
      <c r="AL9" s="201">
        <v>0</v>
      </c>
      <c r="AM9" s="201">
        <v>0</v>
      </c>
      <c r="AN9" s="201">
        <v>0</v>
      </c>
      <c r="AO9" s="201">
        <v>92.11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1.98</v>
      </c>
      <c r="AD10" s="201">
        <v>2.48</v>
      </c>
      <c r="AE10" s="201">
        <v>0</v>
      </c>
      <c r="AF10" s="201">
        <v>0</v>
      </c>
      <c r="AG10" s="201">
        <v>81.08</v>
      </c>
      <c r="AH10" s="201">
        <v>0</v>
      </c>
      <c r="AI10" s="201">
        <v>9.01</v>
      </c>
      <c r="AJ10" s="201">
        <v>0</v>
      </c>
      <c r="AK10" s="201">
        <v>3.65</v>
      </c>
      <c r="AL10" s="201">
        <v>0</v>
      </c>
      <c r="AM10" s="201">
        <v>0</v>
      </c>
      <c r="AN10" s="201">
        <v>0</v>
      </c>
      <c r="AO10" s="201">
        <v>92.11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1.98</v>
      </c>
      <c r="AD11" s="201">
        <v>2.48</v>
      </c>
      <c r="AE11" s="201">
        <v>0</v>
      </c>
      <c r="AF11" s="201">
        <v>0</v>
      </c>
      <c r="AG11" s="201">
        <v>81.08</v>
      </c>
      <c r="AH11" s="201">
        <v>0</v>
      </c>
      <c r="AI11" s="201">
        <v>9.01</v>
      </c>
      <c r="AJ11" s="201">
        <v>0</v>
      </c>
      <c r="AK11" s="201">
        <v>3.65</v>
      </c>
      <c r="AL11" s="201">
        <v>0</v>
      </c>
      <c r="AM11" s="201">
        <v>0</v>
      </c>
      <c r="AN11" s="201">
        <v>0</v>
      </c>
      <c r="AO11" s="201">
        <v>92.11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1.98</v>
      </c>
      <c r="AD12" s="201">
        <v>2.48</v>
      </c>
      <c r="AE12" s="201">
        <v>0</v>
      </c>
      <c r="AF12" s="201">
        <v>0</v>
      </c>
      <c r="AG12" s="201">
        <v>81.08</v>
      </c>
      <c r="AH12" s="201">
        <v>0</v>
      </c>
      <c r="AI12" s="201">
        <v>9.01</v>
      </c>
      <c r="AJ12" s="201">
        <v>0</v>
      </c>
      <c r="AK12" s="201">
        <v>3.65</v>
      </c>
      <c r="AL12" s="201">
        <v>0</v>
      </c>
      <c r="AM12" s="201">
        <v>0</v>
      </c>
      <c r="AN12" s="201">
        <v>0</v>
      </c>
      <c r="AO12" s="201">
        <v>92.11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1.98</v>
      </c>
      <c r="AD13" s="201">
        <v>2.48</v>
      </c>
      <c r="AE13" s="201">
        <v>0</v>
      </c>
      <c r="AF13" s="201">
        <v>0</v>
      </c>
      <c r="AG13" s="201">
        <v>81.08</v>
      </c>
      <c r="AH13" s="201">
        <v>0</v>
      </c>
      <c r="AI13" s="201">
        <v>9.01</v>
      </c>
      <c r="AJ13" s="201">
        <v>0</v>
      </c>
      <c r="AK13" s="201">
        <v>3.65</v>
      </c>
      <c r="AL13" s="201">
        <v>0</v>
      </c>
      <c r="AM13" s="201">
        <v>0</v>
      </c>
      <c r="AN13" s="201">
        <v>0</v>
      </c>
      <c r="AO13" s="201">
        <v>92.11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1.98</v>
      </c>
      <c r="AD14" s="201">
        <v>2.48</v>
      </c>
      <c r="AE14" s="201">
        <v>0</v>
      </c>
      <c r="AF14" s="201">
        <v>0</v>
      </c>
      <c r="AG14" s="201">
        <v>81.08</v>
      </c>
      <c r="AH14" s="201">
        <v>0</v>
      </c>
      <c r="AI14" s="201">
        <v>9.01</v>
      </c>
      <c r="AJ14" s="201">
        <v>0</v>
      </c>
      <c r="AK14" s="201">
        <v>3.65</v>
      </c>
      <c r="AL14" s="201">
        <v>0</v>
      </c>
      <c r="AM14" s="201">
        <v>0</v>
      </c>
      <c r="AN14" s="201">
        <v>0</v>
      </c>
      <c r="AO14" s="201">
        <v>92.11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1.98</v>
      </c>
      <c r="AD15" s="201">
        <v>2.48</v>
      </c>
      <c r="AE15" s="201">
        <v>0</v>
      </c>
      <c r="AF15" s="201">
        <v>0</v>
      </c>
      <c r="AG15" s="201">
        <v>81.08</v>
      </c>
      <c r="AH15" s="201">
        <v>0</v>
      </c>
      <c r="AI15" s="201">
        <v>9.01</v>
      </c>
      <c r="AJ15" s="201">
        <v>0</v>
      </c>
      <c r="AK15" s="201">
        <v>3.65</v>
      </c>
      <c r="AL15" s="201">
        <v>0</v>
      </c>
      <c r="AM15" s="201">
        <v>0</v>
      </c>
      <c r="AN15" s="201">
        <v>0</v>
      </c>
      <c r="AO15" s="201">
        <v>92.11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1.98</v>
      </c>
      <c r="AD16" s="201">
        <v>2.48</v>
      </c>
      <c r="AE16" s="201">
        <v>0</v>
      </c>
      <c r="AF16" s="201">
        <v>0</v>
      </c>
      <c r="AG16" s="201">
        <v>81.08</v>
      </c>
      <c r="AH16" s="201">
        <v>0</v>
      </c>
      <c r="AI16" s="201">
        <v>9.01</v>
      </c>
      <c r="AJ16" s="201">
        <v>0</v>
      </c>
      <c r="AK16" s="201">
        <v>3.65</v>
      </c>
      <c r="AL16" s="201">
        <v>0</v>
      </c>
      <c r="AM16" s="201">
        <v>0</v>
      </c>
      <c r="AN16" s="201">
        <v>0</v>
      </c>
      <c r="AO16" s="201">
        <v>92.11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1.98</v>
      </c>
      <c r="AD17" s="201">
        <v>2.48</v>
      </c>
      <c r="AE17" s="201">
        <v>0</v>
      </c>
      <c r="AF17" s="201">
        <v>0</v>
      </c>
      <c r="AG17" s="201">
        <v>81.08</v>
      </c>
      <c r="AH17" s="201">
        <v>0</v>
      </c>
      <c r="AI17" s="201">
        <v>9.01</v>
      </c>
      <c r="AJ17" s="201">
        <v>0</v>
      </c>
      <c r="AK17" s="201">
        <v>3.65</v>
      </c>
      <c r="AL17" s="201">
        <v>0</v>
      </c>
      <c r="AM17" s="201">
        <v>0</v>
      </c>
      <c r="AN17" s="201">
        <v>0</v>
      </c>
      <c r="AO17" s="201">
        <v>92.11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1.98</v>
      </c>
      <c r="AD18" s="201">
        <v>2.48</v>
      </c>
      <c r="AE18" s="201">
        <v>0</v>
      </c>
      <c r="AF18" s="201">
        <v>0</v>
      </c>
      <c r="AG18" s="201">
        <v>81.08</v>
      </c>
      <c r="AH18" s="201">
        <v>0</v>
      </c>
      <c r="AI18" s="201">
        <v>9.01</v>
      </c>
      <c r="AJ18" s="201">
        <v>0</v>
      </c>
      <c r="AK18" s="201">
        <v>3.65</v>
      </c>
      <c r="AL18" s="201">
        <v>0</v>
      </c>
      <c r="AM18" s="201">
        <v>0</v>
      </c>
      <c r="AN18" s="201">
        <v>0</v>
      </c>
      <c r="AO18" s="201">
        <v>92.11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1.98</v>
      </c>
      <c r="AD19" s="201">
        <v>2.48</v>
      </c>
      <c r="AE19" s="201">
        <v>0</v>
      </c>
      <c r="AF19" s="201">
        <v>0</v>
      </c>
      <c r="AG19" s="201">
        <v>81.08</v>
      </c>
      <c r="AH19" s="201">
        <v>0</v>
      </c>
      <c r="AI19" s="201">
        <v>9.01</v>
      </c>
      <c r="AJ19" s="201">
        <v>0</v>
      </c>
      <c r="AK19" s="201">
        <v>3.65</v>
      </c>
      <c r="AL19" s="201">
        <v>0</v>
      </c>
      <c r="AM19" s="201">
        <v>0</v>
      </c>
      <c r="AN19" s="201">
        <v>0</v>
      </c>
      <c r="AO19" s="201">
        <v>92.11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1.98</v>
      </c>
      <c r="AD20" s="201">
        <v>2.48</v>
      </c>
      <c r="AE20" s="201">
        <v>0</v>
      </c>
      <c r="AF20" s="201">
        <v>0</v>
      </c>
      <c r="AG20" s="201">
        <v>81.08</v>
      </c>
      <c r="AH20" s="201">
        <v>0</v>
      </c>
      <c r="AI20" s="201">
        <v>9.01</v>
      </c>
      <c r="AJ20" s="201">
        <v>0</v>
      </c>
      <c r="AK20" s="201">
        <v>3.65</v>
      </c>
      <c r="AL20" s="201">
        <v>0</v>
      </c>
      <c r="AM20" s="201">
        <v>0</v>
      </c>
      <c r="AN20" s="201">
        <v>0</v>
      </c>
      <c r="AO20" s="201">
        <v>92.11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1.98</v>
      </c>
      <c r="AD21" s="201">
        <v>2.48</v>
      </c>
      <c r="AE21" s="201">
        <v>0</v>
      </c>
      <c r="AF21" s="201">
        <v>0</v>
      </c>
      <c r="AG21" s="201">
        <v>81.08</v>
      </c>
      <c r="AH21" s="201">
        <v>0</v>
      </c>
      <c r="AI21" s="201">
        <v>9.01</v>
      </c>
      <c r="AJ21" s="201">
        <v>0</v>
      </c>
      <c r="AK21" s="201">
        <v>3.65</v>
      </c>
      <c r="AL21" s="201">
        <v>0</v>
      </c>
      <c r="AM21" s="201">
        <v>0</v>
      </c>
      <c r="AN21" s="201">
        <v>0</v>
      </c>
      <c r="AO21" s="201">
        <v>92.11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1.98</v>
      </c>
      <c r="AD22" s="201">
        <v>2.48</v>
      </c>
      <c r="AE22" s="201">
        <v>0</v>
      </c>
      <c r="AF22" s="201">
        <v>0</v>
      </c>
      <c r="AG22" s="201">
        <v>81.08</v>
      </c>
      <c r="AH22" s="201">
        <v>0</v>
      </c>
      <c r="AI22" s="201">
        <v>9.01</v>
      </c>
      <c r="AJ22" s="201">
        <v>0</v>
      </c>
      <c r="AK22" s="201">
        <v>3.65</v>
      </c>
      <c r="AL22" s="201">
        <v>0</v>
      </c>
      <c r="AM22" s="201">
        <v>0</v>
      </c>
      <c r="AN22" s="201">
        <v>0</v>
      </c>
      <c r="AO22" s="201">
        <v>92.11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1.98</v>
      </c>
      <c r="AD23" s="201">
        <v>2.48</v>
      </c>
      <c r="AE23" s="201">
        <v>0</v>
      </c>
      <c r="AF23" s="201">
        <v>0</v>
      </c>
      <c r="AG23" s="201">
        <v>81.08</v>
      </c>
      <c r="AH23" s="201">
        <v>0</v>
      </c>
      <c r="AI23" s="201">
        <v>9.01</v>
      </c>
      <c r="AJ23" s="201">
        <v>0</v>
      </c>
      <c r="AK23" s="201">
        <v>3.65</v>
      </c>
      <c r="AL23" s="201">
        <v>0</v>
      </c>
      <c r="AM23" s="201">
        <v>0</v>
      </c>
      <c r="AN23" s="201">
        <v>0</v>
      </c>
      <c r="AO23" s="201">
        <v>92.11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1.98</v>
      </c>
      <c r="AD24" s="201">
        <v>2.48</v>
      </c>
      <c r="AE24" s="201">
        <v>0</v>
      </c>
      <c r="AF24" s="201">
        <v>0</v>
      </c>
      <c r="AG24" s="201">
        <v>81.08</v>
      </c>
      <c r="AH24" s="201">
        <v>0</v>
      </c>
      <c r="AI24" s="201">
        <v>9.01</v>
      </c>
      <c r="AJ24" s="201">
        <v>0</v>
      </c>
      <c r="AK24" s="201">
        <v>3.65</v>
      </c>
      <c r="AL24" s="201">
        <v>0</v>
      </c>
      <c r="AM24" s="201">
        <v>0</v>
      </c>
      <c r="AN24" s="201">
        <v>0</v>
      </c>
      <c r="AO24" s="201">
        <v>92.11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1.98</v>
      </c>
      <c r="AD25" s="201">
        <v>2.48</v>
      </c>
      <c r="AE25" s="201">
        <v>0</v>
      </c>
      <c r="AF25" s="201">
        <v>0</v>
      </c>
      <c r="AG25" s="201">
        <v>81.08</v>
      </c>
      <c r="AH25" s="201">
        <v>0</v>
      </c>
      <c r="AI25" s="201">
        <v>9.01</v>
      </c>
      <c r="AJ25" s="201">
        <v>0</v>
      </c>
      <c r="AK25" s="201">
        <v>3.65</v>
      </c>
      <c r="AL25" s="201">
        <v>0</v>
      </c>
      <c r="AM25" s="201">
        <v>0</v>
      </c>
      <c r="AN25" s="201">
        <v>0</v>
      </c>
      <c r="AO25" s="201">
        <v>92.11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1.98</v>
      </c>
      <c r="AD26" s="201">
        <v>2.48</v>
      </c>
      <c r="AE26" s="201">
        <v>0</v>
      </c>
      <c r="AF26" s="201">
        <v>0</v>
      </c>
      <c r="AG26" s="201">
        <v>81.08</v>
      </c>
      <c r="AH26" s="201">
        <v>0</v>
      </c>
      <c r="AI26" s="201">
        <v>9.01</v>
      </c>
      <c r="AJ26" s="201">
        <v>0</v>
      </c>
      <c r="AK26" s="201">
        <v>3.65</v>
      </c>
      <c r="AL26" s="201">
        <v>0</v>
      </c>
      <c r="AM26" s="201">
        <v>0</v>
      </c>
      <c r="AN26" s="201">
        <v>0</v>
      </c>
      <c r="AO26" s="201">
        <v>92.11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1.98</v>
      </c>
      <c r="AD27" s="201">
        <v>2.48</v>
      </c>
      <c r="AE27" s="201">
        <v>0</v>
      </c>
      <c r="AF27" s="201">
        <v>0</v>
      </c>
      <c r="AG27" s="201">
        <v>81.08</v>
      </c>
      <c r="AH27" s="201">
        <v>0</v>
      </c>
      <c r="AI27" s="201">
        <v>9.01</v>
      </c>
      <c r="AJ27" s="201">
        <v>0</v>
      </c>
      <c r="AK27" s="201">
        <v>4.29</v>
      </c>
      <c r="AL27" s="201">
        <v>0</v>
      </c>
      <c r="AM27" s="201">
        <v>0</v>
      </c>
      <c r="AN27" s="201">
        <v>0</v>
      </c>
      <c r="AO27" s="201">
        <v>92.11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1.98</v>
      </c>
      <c r="AD28" s="201">
        <v>2.48</v>
      </c>
      <c r="AE28" s="201">
        <v>0</v>
      </c>
      <c r="AF28" s="201">
        <v>0</v>
      </c>
      <c r="AG28" s="201">
        <v>81.08</v>
      </c>
      <c r="AH28" s="201">
        <v>0</v>
      </c>
      <c r="AI28" s="201">
        <v>9.01</v>
      </c>
      <c r="AJ28" s="201">
        <v>0</v>
      </c>
      <c r="AK28" s="201">
        <v>4.29</v>
      </c>
      <c r="AL28" s="201">
        <v>0</v>
      </c>
      <c r="AM28" s="201">
        <v>0</v>
      </c>
      <c r="AN28" s="201">
        <v>0</v>
      </c>
      <c r="AO28" s="201">
        <v>92.11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1.98</v>
      </c>
      <c r="AD29" s="201">
        <v>2.48</v>
      </c>
      <c r="AE29" s="201">
        <v>0</v>
      </c>
      <c r="AF29" s="201">
        <v>0</v>
      </c>
      <c r="AG29" s="201">
        <v>81.08</v>
      </c>
      <c r="AH29" s="201">
        <v>0</v>
      </c>
      <c r="AI29" s="201">
        <v>9.01</v>
      </c>
      <c r="AJ29" s="201">
        <v>0</v>
      </c>
      <c r="AK29" s="201">
        <v>4.29</v>
      </c>
      <c r="AL29" s="201">
        <v>0</v>
      </c>
      <c r="AM29" s="201">
        <v>0</v>
      </c>
      <c r="AN29" s="201">
        <v>0</v>
      </c>
      <c r="AO29" s="201">
        <v>92.11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1.98</v>
      </c>
      <c r="AD30" s="201">
        <v>2.48</v>
      </c>
      <c r="AE30" s="201">
        <v>0</v>
      </c>
      <c r="AF30" s="201">
        <v>0</v>
      </c>
      <c r="AG30" s="201">
        <v>81.08</v>
      </c>
      <c r="AH30" s="201">
        <v>0</v>
      </c>
      <c r="AI30" s="201">
        <v>9.01</v>
      </c>
      <c r="AJ30" s="201">
        <v>0</v>
      </c>
      <c r="AK30" s="201">
        <v>4.29</v>
      </c>
      <c r="AL30" s="201">
        <v>0</v>
      </c>
      <c r="AM30" s="201">
        <v>0</v>
      </c>
      <c r="AN30" s="201">
        <v>0</v>
      </c>
      <c r="AO30" s="201">
        <v>92.11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1.98</v>
      </c>
      <c r="AD31" s="201">
        <v>2.48</v>
      </c>
      <c r="AE31" s="201">
        <v>0</v>
      </c>
      <c r="AF31" s="201">
        <v>0</v>
      </c>
      <c r="AG31" s="201">
        <v>81.08</v>
      </c>
      <c r="AH31" s="201">
        <v>0</v>
      </c>
      <c r="AI31" s="201">
        <v>9.01</v>
      </c>
      <c r="AJ31" s="201">
        <v>0</v>
      </c>
      <c r="AK31" s="201">
        <v>4.29</v>
      </c>
      <c r="AL31" s="201">
        <v>0</v>
      </c>
      <c r="AM31" s="201">
        <v>0</v>
      </c>
      <c r="AN31" s="201">
        <v>0</v>
      </c>
      <c r="AO31" s="201">
        <v>92.11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1.98</v>
      </c>
      <c r="AD32" s="201">
        <v>2.48</v>
      </c>
      <c r="AE32" s="201">
        <v>0</v>
      </c>
      <c r="AF32" s="201">
        <v>0</v>
      </c>
      <c r="AG32" s="201">
        <v>81.08</v>
      </c>
      <c r="AH32" s="201">
        <v>0</v>
      </c>
      <c r="AI32" s="201">
        <v>9.01</v>
      </c>
      <c r="AJ32" s="201">
        <v>0</v>
      </c>
      <c r="AK32" s="201">
        <v>4.29</v>
      </c>
      <c r="AL32" s="201">
        <v>0</v>
      </c>
      <c r="AM32" s="201">
        <v>0</v>
      </c>
      <c r="AN32" s="201">
        <v>0</v>
      </c>
      <c r="AO32" s="201">
        <v>92.11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1.98</v>
      </c>
      <c r="AD33" s="201">
        <v>2.48</v>
      </c>
      <c r="AE33" s="201">
        <v>0</v>
      </c>
      <c r="AF33" s="201">
        <v>0</v>
      </c>
      <c r="AG33" s="201">
        <v>81.08</v>
      </c>
      <c r="AH33" s="201">
        <v>0</v>
      </c>
      <c r="AI33" s="201">
        <v>9.01</v>
      </c>
      <c r="AJ33" s="201">
        <v>0</v>
      </c>
      <c r="AK33" s="201">
        <v>4.29</v>
      </c>
      <c r="AL33" s="201">
        <v>0</v>
      </c>
      <c r="AM33" s="201">
        <v>0</v>
      </c>
      <c r="AN33" s="201">
        <v>0</v>
      </c>
      <c r="AO33" s="201">
        <v>92.11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1.98</v>
      </c>
      <c r="AD34" s="201">
        <v>2.48</v>
      </c>
      <c r="AE34" s="201">
        <v>0</v>
      </c>
      <c r="AF34" s="201">
        <v>0</v>
      </c>
      <c r="AG34" s="201">
        <v>81.08</v>
      </c>
      <c r="AH34" s="201">
        <v>0</v>
      </c>
      <c r="AI34" s="201">
        <v>9.01</v>
      </c>
      <c r="AJ34" s="201">
        <v>0</v>
      </c>
      <c r="AK34" s="201">
        <v>4.29</v>
      </c>
      <c r="AL34" s="201">
        <v>0</v>
      </c>
      <c r="AM34" s="201">
        <v>0</v>
      </c>
      <c r="AN34" s="201">
        <v>0</v>
      </c>
      <c r="AO34" s="201">
        <v>92.11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1.98</v>
      </c>
      <c r="AD35" s="201">
        <v>2.48</v>
      </c>
      <c r="AE35" s="201">
        <v>0</v>
      </c>
      <c r="AF35" s="201">
        <v>0</v>
      </c>
      <c r="AG35" s="201">
        <v>81.08</v>
      </c>
      <c r="AH35" s="201">
        <v>0</v>
      </c>
      <c r="AI35" s="201">
        <v>9.01</v>
      </c>
      <c r="AJ35" s="201">
        <v>0</v>
      </c>
      <c r="AK35" s="201">
        <v>4.29</v>
      </c>
      <c r="AL35" s="201">
        <v>0</v>
      </c>
      <c r="AM35" s="201">
        <v>0</v>
      </c>
      <c r="AN35" s="201">
        <v>0</v>
      </c>
      <c r="AO35" s="201">
        <v>92.11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1.98</v>
      </c>
      <c r="AD36" s="201">
        <v>2.48</v>
      </c>
      <c r="AE36" s="201">
        <v>0</v>
      </c>
      <c r="AF36" s="201">
        <v>0</v>
      </c>
      <c r="AG36" s="201">
        <v>81.08</v>
      </c>
      <c r="AH36" s="201">
        <v>0</v>
      </c>
      <c r="AI36" s="201">
        <v>9.01</v>
      </c>
      <c r="AJ36" s="201">
        <v>0</v>
      </c>
      <c r="AK36" s="201">
        <v>4.29</v>
      </c>
      <c r="AL36" s="201">
        <v>0</v>
      </c>
      <c r="AM36" s="201">
        <v>0</v>
      </c>
      <c r="AN36" s="201">
        <v>0</v>
      </c>
      <c r="AO36" s="201">
        <v>92.11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1.98</v>
      </c>
      <c r="AD37" s="201">
        <v>2.48</v>
      </c>
      <c r="AE37" s="201">
        <v>0</v>
      </c>
      <c r="AF37" s="201">
        <v>0</v>
      </c>
      <c r="AG37" s="201">
        <v>81.08</v>
      </c>
      <c r="AH37" s="201">
        <v>0</v>
      </c>
      <c r="AI37" s="201">
        <v>9.01</v>
      </c>
      <c r="AJ37" s="201">
        <v>0</v>
      </c>
      <c r="AK37" s="201">
        <v>4.29</v>
      </c>
      <c r="AL37" s="201">
        <v>0</v>
      </c>
      <c r="AM37" s="201">
        <v>0</v>
      </c>
      <c r="AN37" s="201">
        <v>0</v>
      </c>
      <c r="AO37" s="201">
        <v>92.11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1.98</v>
      </c>
      <c r="AD38" s="201">
        <v>2.48</v>
      </c>
      <c r="AE38" s="201">
        <v>0</v>
      </c>
      <c r="AF38" s="201">
        <v>0</v>
      </c>
      <c r="AG38" s="201">
        <v>81.08</v>
      </c>
      <c r="AH38" s="201">
        <v>0</v>
      </c>
      <c r="AI38" s="201">
        <v>9.01</v>
      </c>
      <c r="AJ38" s="201">
        <v>0</v>
      </c>
      <c r="AK38" s="201">
        <v>4.29</v>
      </c>
      <c r="AL38" s="201">
        <v>0</v>
      </c>
      <c r="AM38" s="201">
        <v>0</v>
      </c>
      <c r="AN38" s="201">
        <v>0</v>
      </c>
      <c r="AO38" s="201">
        <v>92.11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1.98</v>
      </c>
      <c r="AD39" s="201">
        <v>2.48</v>
      </c>
      <c r="AE39" s="201">
        <v>0</v>
      </c>
      <c r="AF39" s="201">
        <v>0</v>
      </c>
      <c r="AG39" s="201">
        <v>81.08</v>
      </c>
      <c r="AH39" s="201">
        <v>0</v>
      </c>
      <c r="AI39" s="201">
        <v>9.01</v>
      </c>
      <c r="AJ39" s="201">
        <v>0</v>
      </c>
      <c r="AK39" s="201">
        <v>4.29</v>
      </c>
      <c r="AL39" s="201">
        <v>0</v>
      </c>
      <c r="AM39" s="201">
        <v>0</v>
      </c>
      <c r="AN39" s="201">
        <v>0</v>
      </c>
      <c r="AO39" s="201">
        <v>92.11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1.98</v>
      </c>
      <c r="AD40" s="201">
        <v>2.48</v>
      </c>
      <c r="AE40" s="201">
        <v>0</v>
      </c>
      <c r="AF40" s="201">
        <v>0</v>
      </c>
      <c r="AG40" s="201">
        <v>81.08</v>
      </c>
      <c r="AH40" s="201">
        <v>0</v>
      </c>
      <c r="AI40" s="201">
        <v>9.01</v>
      </c>
      <c r="AJ40" s="201">
        <v>0</v>
      </c>
      <c r="AK40" s="201">
        <v>4.29</v>
      </c>
      <c r="AL40" s="201">
        <v>0</v>
      </c>
      <c r="AM40" s="201">
        <v>0</v>
      </c>
      <c r="AN40" s="201">
        <v>0</v>
      </c>
      <c r="AO40" s="201">
        <v>92.11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1.98</v>
      </c>
      <c r="AD41" s="201">
        <v>2.48</v>
      </c>
      <c r="AE41" s="201">
        <v>0</v>
      </c>
      <c r="AF41" s="201">
        <v>0</v>
      </c>
      <c r="AG41" s="201">
        <v>81.08</v>
      </c>
      <c r="AH41" s="201">
        <v>0</v>
      </c>
      <c r="AI41" s="201">
        <v>9.01</v>
      </c>
      <c r="AJ41" s="201">
        <v>0</v>
      </c>
      <c r="AK41" s="201">
        <v>3.65</v>
      </c>
      <c r="AL41" s="201">
        <v>0</v>
      </c>
      <c r="AM41" s="201">
        <v>0</v>
      </c>
      <c r="AN41" s="201">
        <v>0</v>
      </c>
      <c r="AO41" s="201">
        <v>92.11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1.98</v>
      </c>
      <c r="AD42" s="201">
        <v>2.48</v>
      </c>
      <c r="AE42" s="201">
        <v>0</v>
      </c>
      <c r="AF42" s="201">
        <v>0</v>
      </c>
      <c r="AG42" s="201">
        <v>81.08</v>
      </c>
      <c r="AH42" s="201">
        <v>0</v>
      </c>
      <c r="AI42" s="201">
        <v>9.01</v>
      </c>
      <c r="AJ42" s="201">
        <v>0</v>
      </c>
      <c r="AK42" s="201">
        <v>3.65</v>
      </c>
      <c r="AL42" s="201">
        <v>0</v>
      </c>
      <c r="AM42" s="201">
        <v>0</v>
      </c>
      <c r="AN42" s="201">
        <v>0</v>
      </c>
      <c r="AO42" s="201">
        <v>92.11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1.98</v>
      </c>
      <c r="AD43" s="201">
        <v>2.48</v>
      </c>
      <c r="AE43" s="201">
        <v>0</v>
      </c>
      <c r="AF43" s="201">
        <v>0</v>
      </c>
      <c r="AG43" s="201">
        <v>81.08</v>
      </c>
      <c r="AH43" s="201">
        <v>0</v>
      </c>
      <c r="AI43" s="201">
        <v>9.01</v>
      </c>
      <c r="AJ43" s="201">
        <v>0</v>
      </c>
      <c r="AK43" s="201">
        <v>3.65</v>
      </c>
      <c r="AL43" s="201">
        <v>0</v>
      </c>
      <c r="AM43" s="201">
        <v>0</v>
      </c>
      <c r="AN43" s="201">
        <v>0</v>
      </c>
      <c r="AO43" s="201">
        <v>90.29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1.98</v>
      </c>
      <c r="AD44" s="201">
        <v>2.48</v>
      </c>
      <c r="AE44" s="201">
        <v>0</v>
      </c>
      <c r="AF44" s="201">
        <v>0</v>
      </c>
      <c r="AG44" s="201">
        <v>81.08</v>
      </c>
      <c r="AH44" s="201">
        <v>0</v>
      </c>
      <c r="AI44" s="201">
        <v>9.01</v>
      </c>
      <c r="AJ44" s="201">
        <v>0</v>
      </c>
      <c r="AK44" s="201">
        <v>3.65</v>
      </c>
      <c r="AL44" s="201">
        <v>0</v>
      </c>
      <c r="AM44" s="201">
        <v>0</v>
      </c>
      <c r="AN44" s="201">
        <v>0</v>
      </c>
      <c r="AO44" s="201">
        <v>90.29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1.98</v>
      </c>
      <c r="AD45" s="201">
        <v>2.48</v>
      </c>
      <c r="AE45" s="201">
        <v>0</v>
      </c>
      <c r="AF45" s="201">
        <v>0</v>
      </c>
      <c r="AG45" s="201">
        <v>81.08</v>
      </c>
      <c r="AH45" s="201">
        <v>0</v>
      </c>
      <c r="AI45" s="201">
        <v>9.01</v>
      </c>
      <c r="AJ45" s="201">
        <v>0</v>
      </c>
      <c r="AK45" s="201">
        <v>3.65</v>
      </c>
      <c r="AL45" s="201">
        <v>0</v>
      </c>
      <c r="AM45" s="201">
        <v>0</v>
      </c>
      <c r="AN45" s="201">
        <v>0</v>
      </c>
      <c r="AO45" s="201">
        <v>90.29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1.98</v>
      </c>
      <c r="AD46" s="201">
        <v>2.48</v>
      </c>
      <c r="AE46" s="201">
        <v>0</v>
      </c>
      <c r="AF46" s="201">
        <v>0</v>
      </c>
      <c r="AG46" s="201">
        <v>81.08</v>
      </c>
      <c r="AH46" s="201">
        <v>0</v>
      </c>
      <c r="AI46" s="201">
        <v>9.01</v>
      </c>
      <c r="AJ46" s="201">
        <v>0</v>
      </c>
      <c r="AK46" s="201">
        <v>3.65</v>
      </c>
      <c r="AL46" s="201">
        <v>0</v>
      </c>
      <c r="AM46" s="201">
        <v>0</v>
      </c>
      <c r="AN46" s="201">
        <v>0</v>
      </c>
      <c r="AO46" s="201">
        <v>90.29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1.98</v>
      </c>
      <c r="AD47" s="201">
        <v>2.48</v>
      </c>
      <c r="AE47" s="201">
        <v>0</v>
      </c>
      <c r="AF47" s="201">
        <v>0</v>
      </c>
      <c r="AG47" s="201">
        <v>81.08</v>
      </c>
      <c r="AH47" s="201">
        <v>0</v>
      </c>
      <c r="AI47" s="201">
        <v>9.01</v>
      </c>
      <c r="AJ47" s="201">
        <v>0</v>
      </c>
      <c r="AK47" s="201">
        <v>3.65</v>
      </c>
      <c r="AL47" s="201">
        <v>0</v>
      </c>
      <c r="AM47" s="201">
        <v>0</v>
      </c>
      <c r="AN47" s="201">
        <v>0</v>
      </c>
      <c r="AO47" s="201">
        <v>90.29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1.98</v>
      </c>
      <c r="AD48" s="201">
        <v>2.48</v>
      </c>
      <c r="AE48" s="201">
        <v>0</v>
      </c>
      <c r="AF48" s="201">
        <v>0</v>
      </c>
      <c r="AG48" s="201">
        <v>81.08</v>
      </c>
      <c r="AH48" s="201">
        <v>0</v>
      </c>
      <c r="AI48" s="201">
        <v>9.01</v>
      </c>
      <c r="AJ48" s="201">
        <v>0</v>
      </c>
      <c r="AK48" s="201">
        <v>3.65</v>
      </c>
      <c r="AL48" s="201">
        <v>0</v>
      </c>
      <c r="AM48" s="201">
        <v>0</v>
      </c>
      <c r="AN48" s="201">
        <v>0</v>
      </c>
      <c r="AO48" s="201">
        <v>90.29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1.98</v>
      </c>
      <c r="AD49" s="201">
        <v>2.48</v>
      </c>
      <c r="AE49" s="201">
        <v>0</v>
      </c>
      <c r="AF49" s="201">
        <v>0</v>
      </c>
      <c r="AG49" s="201">
        <v>81.08</v>
      </c>
      <c r="AH49" s="201">
        <v>0</v>
      </c>
      <c r="AI49" s="201">
        <v>9.01</v>
      </c>
      <c r="AJ49" s="201">
        <v>0</v>
      </c>
      <c r="AK49" s="201">
        <v>3.65</v>
      </c>
      <c r="AL49" s="201">
        <v>0</v>
      </c>
      <c r="AM49" s="201">
        <v>0</v>
      </c>
      <c r="AN49" s="201">
        <v>0</v>
      </c>
      <c r="AO49" s="201">
        <v>90.29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1.98</v>
      </c>
      <c r="AD50" s="201">
        <v>2.48</v>
      </c>
      <c r="AE50" s="201">
        <v>0</v>
      </c>
      <c r="AF50" s="201">
        <v>0</v>
      </c>
      <c r="AG50" s="201">
        <v>81.08</v>
      </c>
      <c r="AH50" s="201">
        <v>0</v>
      </c>
      <c r="AI50" s="201">
        <v>9.01</v>
      </c>
      <c r="AJ50" s="201">
        <v>0</v>
      </c>
      <c r="AK50" s="201">
        <v>3.65</v>
      </c>
      <c r="AL50" s="201">
        <v>0</v>
      </c>
      <c r="AM50" s="201">
        <v>0</v>
      </c>
      <c r="AN50" s="201">
        <v>0</v>
      </c>
      <c r="AO50" s="201">
        <v>90.29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1.98</v>
      </c>
      <c r="AD51" s="201">
        <v>2.48</v>
      </c>
      <c r="AE51" s="201">
        <v>0</v>
      </c>
      <c r="AF51" s="201">
        <v>0</v>
      </c>
      <c r="AG51" s="201">
        <v>81.08</v>
      </c>
      <c r="AH51" s="201">
        <v>0</v>
      </c>
      <c r="AI51" s="201">
        <v>9.01</v>
      </c>
      <c r="AJ51" s="201">
        <v>0</v>
      </c>
      <c r="AK51" s="201">
        <v>3.65</v>
      </c>
      <c r="AL51" s="201">
        <v>0</v>
      </c>
      <c r="AM51" s="201">
        <v>0</v>
      </c>
      <c r="AN51" s="201">
        <v>0</v>
      </c>
      <c r="AO51" s="201">
        <v>90.29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1.98</v>
      </c>
      <c r="AD52" s="201">
        <v>2.48</v>
      </c>
      <c r="AE52" s="201">
        <v>0</v>
      </c>
      <c r="AF52" s="201">
        <v>0</v>
      </c>
      <c r="AG52" s="201">
        <v>81.08</v>
      </c>
      <c r="AH52" s="201">
        <v>0</v>
      </c>
      <c r="AI52" s="201">
        <v>9.01</v>
      </c>
      <c r="AJ52" s="201">
        <v>0</v>
      </c>
      <c r="AK52" s="201">
        <v>3.65</v>
      </c>
      <c r="AL52" s="201">
        <v>0</v>
      </c>
      <c r="AM52" s="201">
        <v>0</v>
      </c>
      <c r="AN52" s="201">
        <v>0</v>
      </c>
      <c r="AO52" s="201">
        <v>90.29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1.98</v>
      </c>
      <c r="AD53" s="201">
        <v>2.48</v>
      </c>
      <c r="AE53" s="201">
        <v>0</v>
      </c>
      <c r="AF53" s="201">
        <v>0</v>
      </c>
      <c r="AG53" s="201">
        <v>81.08</v>
      </c>
      <c r="AH53" s="201">
        <v>0</v>
      </c>
      <c r="AI53" s="201">
        <v>9.01</v>
      </c>
      <c r="AJ53" s="201">
        <v>0</v>
      </c>
      <c r="AK53" s="201">
        <v>3.65</v>
      </c>
      <c r="AL53" s="201">
        <v>0</v>
      </c>
      <c r="AM53" s="201">
        <v>0</v>
      </c>
      <c r="AN53" s="201">
        <v>0</v>
      </c>
      <c r="AO53" s="201">
        <v>90.29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1.98</v>
      </c>
      <c r="AD54" s="201">
        <v>2.48</v>
      </c>
      <c r="AE54" s="201">
        <v>0</v>
      </c>
      <c r="AF54" s="201">
        <v>0</v>
      </c>
      <c r="AG54" s="201">
        <v>81.08</v>
      </c>
      <c r="AH54" s="201">
        <v>0</v>
      </c>
      <c r="AI54" s="201">
        <v>9.01</v>
      </c>
      <c r="AJ54" s="201">
        <v>0</v>
      </c>
      <c r="AK54" s="201">
        <v>3.65</v>
      </c>
      <c r="AL54" s="201">
        <v>0</v>
      </c>
      <c r="AM54" s="201">
        <v>0</v>
      </c>
      <c r="AN54" s="201">
        <v>0</v>
      </c>
      <c r="AO54" s="201">
        <v>90.29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1.98</v>
      </c>
      <c r="AD55" s="201">
        <v>2.48</v>
      </c>
      <c r="AE55" s="201">
        <v>0</v>
      </c>
      <c r="AF55" s="201">
        <v>0</v>
      </c>
      <c r="AG55" s="201">
        <v>81.08</v>
      </c>
      <c r="AH55" s="201">
        <v>0</v>
      </c>
      <c r="AI55" s="201">
        <v>9.01</v>
      </c>
      <c r="AJ55" s="201">
        <v>0</v>
      </c>
      <c r="AK55" s="201">
        <v>3.65</v>
      </c>
      <c r="AL55" s="201">
        <v>0</v>
      </c>
      <c r="AM55" s="201">
        <v>0</v>
      </c>
      <c r="AN55" s="201">
        <v>0</v>
      </c>
      <c r="AO55" s="201">
        <v>90.29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1.98</v>
      </c>
      <c r="AD56" s="201">
        <v>2.48</v>
      </c>
      <c r="AE56" s="201">
        <v>0</v>
      </c>
      <c r="AF56" s="201">
        <v>0</v>
      </c>
      <c r="AG56" s="201">
        <v>81.08</v>
      </c>
      <c r="AH56" s="201">
        <v>0</v>
      </c>
      <c r="AI56" s="201">
        <v>9.01</v>
      </c>
      <c r="AJ56" s="201">
        <v>0</v>
      </c>
      <c r="AK56" s="201">
        <v>3.65</v>
      </c>
      <c r="AL56" s="201">
        <v>0</v>
      </c>
      <c r="AM56" s="201">
        <v>0</v>
      </c>
      <c r="AN56" s="201">
        <v>0</v>
      </c>
      <c r="AO56" s="201">
        <v>90.29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1.98</v>
      </c>
      <c r="AD57" s="201">
        <v>2.48</v>
      </c>
      <c r="AE57" s="201">
        <v>0</v>
      </c>
      <c r="AF57" s="201">
        <v>0</v>
      </c>
      <c r="AG57" s="201">
        <v>81.08</v>
      </c>
      <c r="AH57" s="201">
        <v>0</v>
      </c>
      <c r="AI57" s="201">
        <v>9.01</v>
      </c>
      <c r="AJ57" s="201">
        <v>0</v>
      </c>
      <c r="AK57" s="201">
        <v>3.65</v>
      </c>
      <c r="AL57" s="201">
        <v>0</v>
      </c>
      <c r="AM57" s="201">
        <v>0</v>
      </c>
      <c r="AN57" s="201">
        <v>0</v>
      </c>
      <c r="AO57" s="201">
        <v>90.29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1.98</v>
      </c>
      <c r="AD58" s="201">
        <v>2.48</v>
      </c>
      <c r="AE58" s="201">
        <v>0</v>
      </c>
      <c r="AF58" s="201">
        <v>0</v>
      </c>
      <c r="AG58" s="201">
        <v>81.08</v>
      </c>
      <c r="AH58" s="201">
        <v>0</v>
      </c>
      <c r="AI58" s="201">
        <v>9.01</v>
      </c>
      <c r="AJ58" s="201">
        <v>0</v>
      </c>
      <c r="AK58" s="201">
        <v>3.65</v>
      </c>
      <c r="AL58" s="201">
        <v>0</v>
      </c>
      <c r="AM58" s="201">
        <v>0</v>
      </c>
      <c r="AN58" s="201">
        <v>0</v>
      </c>
      <c r="AO58" s="201">
        <v>90.29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1.98</v>
      </c>
      <c r="AD59" s="201">
        <v>2.48</v>
      </c>
      <c r="AE59" s="201">
        <v>0</v>
      </c>
      <c r="AF59" s="201">
        <v>0</v>
      </c>
      <c r="AG59" s="201">
        <v>81.08</v>
      </c>
      <c r="AH59" s="201">
        <v>0</v>
      </c>
      <c r="AI59" s="201">
        <v>9.01</v>
      </c>
      <c r="AJ59" s="201">
        <v>0</v>
      </c>
      <c r="AK59" s="201">
        <v>3.65</v>
      </c>
      <c r="AL59" s="201">
        <v>0</v>
      </c>
      <c r="AM59" s="201">
        <v>0</v>
      </c>
      <c r="AN59" s="201">
        <v>0</v>
      </c>
      <c r="AO59" s="201">
        <v>90.29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1.98</v>
      </c>
      <c r="AD60" s="201">
        <v>2.48</v>
      </c>
      <c r="AE60" s="201">
        <v>0</v>
      </c>
      <c r="AF60" s="201">
        <v>0</v>
      </c>
      <c r="AG60" s="201">
        <v>81.08</v>
      </c>
      <c r="AH60" s="201">
        <v>0</v>
      </c>
      <c r="AI60" s="201">
        <v>9.01</v>
      </c>
      <c r="AJ60" s="201">
        <v>0</v>
      </c>
      <c r="AK60" s="201">
        <v>3.65</v>
      </c>
      <c r="AL60" s="201">
        <v>0</v>
      </c>
      <c r="AM60" s="201">
        <v>0</v>
      </c>
      <c r="AN60" s="201">
        <v>0</v>
      </c>
      <c r="AO60" s="201">
        <v>90.29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1.98</v>
      </c>
      <c r="AD61" s="201">
        <v>2.48</v>
      </c>
      <c r="AE61" s="201">
        <v>0</v>
      </c>
      <c r="AF61" s="201">
        <v>0</v>
      </c>
      <c r="AG61" s="201">
        <v>81.08</v>
      </c>
      <c r="AH61" s="201">
        <v>0</v>
      </c>
      <c r="AI61" s="201">
        <v>9.01</v>
      </c>
      <c r="AJ61" s="201">
        <v>0</v>
      </c>
      <c r="AK61" s="201">
        <v>3.65</v>
      </c>
      <c r="AL61" s="201">
        <v>0</v>
      </c>
      <c r="AM61" s="201">
        <v>0</v>
      </c>
      <c r="AN61" s="201">
        <v>0</v>
      </c>
      <c r="AO61" s="201">
        <v>90.29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1.98</v>
      </c>
      <c r="AD62" s="201">
        <v>2.48</v>
      </c>
      <c r="AE62" s="201">
        <v>0</v>
      </c>
      <c r="AF62" s="201">
        <v>0</v>
      </c>
      <c r="AG62" s="201">
        <v>81.08</v>
      </c>
      <c r="AH62" s="201">
        <v>0</v>
      </c>
      <c r="AI62" s="201">
        <v>9.01</v>
      </c>
      <c r="AJ62" s="201">
        <v>0</v>
      </c>
      <c r="AK62" s="201">
        <v>3.65</v>
      </c>
      <c r="AL62" s="201">
        <v>0</v>
      </c>
      <c r="AM62" s="201">
        <v>0</v>
      </c>
      <c r="AN62" s="201">
        <v>0</v>
      </c>
      <c r="AO62" s="201">
        <v>90.29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1.98</v>
      </c>
      <c r="AD63" s="201">
        <v>2.48</v>
      </c>
      <c r="AE63" s="201">
        <v>0</v>
      </c>
      <c r="AF63" s="201">
        <v>0</v>
      </c>
      <c r="AG63" s="201">
        <v>81.08</v>
      </c>
      <c r="AH63" s="201">
        <v>0</v>
      </c>
      <c r="AI63" s="201">
        <v>9.01</v>
      </c>
      <c r="AJ63" s="201">
        <v>0</v>
      </c>
      <c r="AK63" s="201">
        <v>3.65</v>
      </c>
      <c r="AL63" s="201">
        <v>0</v>
      </c>
      <c r="AM63" s="201">
        <v>0</v>
      </c>
      <c r="AN63" s="201">
        <v>0</v>
      </c>
      <c r="AO63" s="201">
        <v>90.29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1.98</v>
      </c>
      <c r="AD64" s="201">
        <v>2.48</v>
      </c>
      <c r="AE64" s="201">
        <v>0</v>
      </c>
      <c r="AF64" s="201">
        <v>0</v>
      </c>
      <c r="AG64" s="201">
        <v>81.08</v>
      </c>
      <c r="AH64" s="201">
        <v>0</v>
      </c>
      <c r="AI64" s="201">
        <v>9.01</v>
      </c>
      <c r="AJ64" s="201">
        <v>0</v>
      </c>
      <c r="AK64" s="201">
        <v>3.65</v>
      </c>
      <c r="AL64" s="201">
        <v>0</v>
      </c>
      <c r="AM64" s="201">
        <v>0</v>
      </c>
      <c r="AN64" s="201">
        <v>0</v>
      </c>
      <c r="AO64" s="201">
        <v>90.29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1.98</v>
      </c>
      <c r="AD65" s="201">
        <v>2.48</v>
      </c>
      <c r="AE65" s="201">
        <v>0</v>
      </c>
      <c r="AF65" s="201">
        <v>0</v>
      </c>
      <c r="AG65" s="201">
        <v>81.08</v>
      </c>
      <c r="AH65" s="201">
        <v>0</v>
      </c>
      <c r="AI65" s="201">
        <v>9.01</v>
      </c>
      <c r="AJ65" s="201">
        <v>0</v>
      </c>
      <c r="AK65" s="201">
        <v>3.65</v>
      </c>
      <c r="AL65" s="201">
        <v>0</v>
      </c>
      <c r="AM65" s="201">
        <v>0</v>
      </c>
      <c r="AN65" s="201">
        <v>0</v>
      </c>
      <c r="AO65" s="201">
        <v>90.29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1.98</v>
      </c>
      <c r="AD66" s="201">
        <v>2.48</v>
      </c>
      <c r="AE66" s="201">
        <v>0</v>
      </c>
      <c r="AF66" s="201">
        <v>0</v>
      </c>
      <c r="AG66" s="201">
        <v>81.08</v>
      </c>
      <c r="AH66" s="201">
        <v>0</v>
      </c>
      <c r="AI66" s="201">
        <v>9.01</v>
      </c>
      <c r="AJ66" s="201">
        <v>0</v>
      </c>
      <c r="AK66" s="201">
        <v>3.65</v>
      </c>
      <c r="AL66" s="201">
        <v>0</v>
      </c>
      <c r="AM66" s="201">
        <v>0</v>
      </c>
      <c r="AN66" s="201">
        <v>0</v>
      </c>
      <c r="AO66" s="201">
        <v>90.29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1.98</v>
      </c>
      <c r="AD67" s="201">
        <v>2.48</v>
      </c>
      <c r="AE67" s="201">
        <v>0</v>
      </c>
      <c r="AF67" s="201">
        <v>0</v>
      </c>
      <c r="AG67" s="201">
        <v>81.08</v>
      </c>
      <c r="AH67" s="201">
        <v>0</v>
      </c>
      <c r="AI67" s="201">
        <v>9.01</v>
      </c>
      <c r="AJ67" s="201">
        <v>0</v>
      </c>
      <c r="AK67" s="201">
        <v>3.65</v>
      </c>
      <c r="AL67" s="201">
        <v>0</v>
      </c>
      <c r="AM67" s="201">
        <v>0</v>
      </c>
      <c r="AN67" s="201">
        <v>0</v>
      </c>
      <c r="AO67" s="201">
        <v>90.29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1.98</v>
      </c>
      <c r="AD68" s="201">
        <v>2.48</v>
      </c>
      <c r="AE68" s="201">
        <v>0</v>
      </c>
      <c r="AF68" s="201">
        <v>0</v>
      </c>
      <c r="AG68" s="201">
        <v>81.08</v>
      </c>
      <c r="AH68" s="201">
        <v>0</v>
      </c>
      <c r="AI68" s="201">
        <v>9.01</v>
      </c>
      <c r="AJ68" s="201">
        <v>0</v>
      </c>
      <c r="AK68" s="201">
        <v>3.65</v>
      </c>
      <c r="AL68" s="201">
        <v>0</v>
      </c>
      <c r="AM68" s="201">
        <v>0</v>
      </c>
      <c r="AN68" s="201">
        <v>0</v>
      </c>
      <c r="AO68" s="201">
        <v>90.29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1.98</v>
      </c>
      <c r="AD69" s="201">
        <v>2.48</v>
      </c>
      <c r="AE69" s="201">
        <v>0</v>
      </c>
      <c r="AF69" s="201">
        <v>0</v>
      </c>
      <c r="AG69" s="201">
        <v>81.08</v>
      </c>
      <c r="AH69" s="201">
        <v>0</v>
      </c>
      <c r="AI69" s="201">
        <v>9.01</v>
      </c>
      <c r="AJ69" s="201">
        <v>0</v>
      </c>
      <c r="AK69" s="201">
        <v>3.65</v>
      </c>
      <c r="AL69" s="201">
        <v>0</v>
      </c>
      <c r="AM69" s="201">
        <v>0</v>
      </c>
      <c r="AN69" s="201">
        <v>0</v>
      </c>
      <c r="AO69" s="201">
        <v>90.29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1.98</v>
      </c>
      <c r="AD70" s="201">
        <v>2.48</v>
      </c>
      <c r="AE70" s="201">
        <v>0</v>
      </c>
      <c r="AF70" s="201">
        <v>0</v>
      </c>
      <c r="AG70" s="201">
        <v>81.08</v>
      </c>
      <c r="AH70" s="201">
        <v>0</v>
      </c>
      <c r="AI70" s="201">
        <v>9.01</v>
      </c>
      <c r="AJ70" s="201">
        <v>0</v>
      </c>
      <c r="AK70" s="201">
        <v>3.65</v>
      </c>
      <c r="AL70" s="201">
        <v>0</v>
      </c>
      <c r="AM70" s="201">
        <v>0</v>
      </c>
      <c r="AN70" s="201">
        <v>0</v>
      </c>
      <c r="AO70" s="201">
        <v>90.29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1.98</v>
      </c>
      <c r="AD71" s="201">
        <v>2.48</v>
      </c>
      <c r="AE71" s="201">
        <v>0</v>
      </c>
      <c r="AF71" s="201">
        <v>0</v>
      </c>
      <c r="AG71" s="201">
        <v>81.08</v>
      </c>
      <c r="AH71" s="201">
        <v>0</v>
      </c>
      <c r="AI71" s="201">
        <v>9.01</v>
      </c>
      <c r="AJ71" s="201">
        <v>0</v>
      </c>
      <c r="AK71" s="201">
        <v>3.65</v>
      </c>
      <c r="AL71" s="201">
        <v>0</v>
      </c>
      <c r="AM71" s="201">
        <v>0</v>
      </c>
      <c r="AN71" s="201">
        <v>0</v>
      </c>
      <c r="AO71" s="201">
        <v>90.29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1.98</v>
      </c>
      <c r="AD72" s="201">
        <v>2.48</v>
      </c>
      <c r="AE72" s="201">
        <v>0</v>
      </c>
      <c r="AF72" s="201">
        <v>0</v>
      </c>
      <c r="AG72" s="201">
        <v>81.08</v>
      </c>
      <c r="AH72" s="201">
        <v>0</v>
      </c>
      <c r="AI72" s="201">
        <v>9.01</v>
      </c>
      <c r="AJ72" s="201">
        <v>0</v>
      </c>
      <c r="AK72" s="201">
        <v>3.65</v>
      </c>
      <c r="AL72" s="201">
        <v>0</v>
      </c>
      <c r="AM72" s="201">
        <v>0</v>
      </c>
      <c r="AN72" s="201">
        <v>0</v>
      </c>
      <c r="AO72" s="201">
        <v>90.29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1.98</v>
      </c>
      <c r="AD73" s="201">
        <v>2.48</v>
      </c>
      <c r="AE73" s="201">
        <v>0</v>
      </c>
      <c r="AF73" s="201">
        <v>0</v>
      </c>
      <c r="AG73" s="201">
        <v>81.08</v>
      </c>
      <c r="AH73" s="201">
        <v>0</v>
      </c>
      <c r="AI73" s="201">
        <v>9.01</v>
      </c>
      <c r="AJ73" s="201">
        <v>0</v>
      </c>
      <c r="AK73" s="201">
        <v>3.65</v>
      </c>
      <c r="AL73" s="201">
        <v>0</v>
      </c>
      <c r="AM73" s="201">
        <v>0</v>
      </c>
      <c r="AN73" s="201">
        <v>0</v>
      </c>
      <c r="AO73" s="201">
        <v>90.29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1.98</v>
      </c>
      <c r="AD74" s="201">
        <v>2.48</v>
      </c>
      <c r="AE74" s="201">
        <v>0</v>
      </c>
      <c r="AF74" s="201">
        <v>0</v>
      </c>
      <c r="AG74" s="201">
        <v>81.08</v>
      </c>
      <c r="AH74" s="201">
        <v>0</v>
      </c>
      <c r="AI74" s="201">
        <v>9.01</v>
      </c>
      <c r="AJ74" s="201">
        <v>0</v>
      </c>
      <c r="AK74" s="201">
        <v>3.65</v>
      </c>
      <c r="AL74" s="201">
        <v>0</v>
      </c>
      <c r="AM74" s="201">
        <v>0</v>
      </c>
      <c r="AN74" s="201">
        <v>0</v>
      </c>
      <c r="AO74" s="201">
        <v>90.29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1.98</v>
      </c>
      <c r="AD75" s="201">
        <v>2.48</v>
      </c>
      <c r="AE75" s="201">
        <v>0</v>
      </c>
      <c r="AF75" s="201">
        <v>0</v>
      </c>
      <c r="AG75" s="201">
        <v>81.08</v>
      </c>
      <c r="AH75" s="201">
        <v>0</v>
      </c>
      <c r="AI75" s="201">
        <v>9.01</v>
      </c>
      <c r="AJ75" s="201">
        <v>0</v>
      </c>
      <c r="AK75" s="201">
        <v>3.65</v>
      </c>
      <c r="AL75" s="201">
        <v>0</v>
      </c>
      <c r="AM75" s="201">
        <v>0</v>
      </c>
      <c r="AN75" s="201">
        <v>0</v>
      </c>
      <c r="AO75" s="201">
        <v>90.29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1.98</v>
      </c>
      <c r="AD76" s="201">
        <v>2.48</v>
      </c>
      <c r="AE76" s="201">
        <v>0</v>
      </c>
      <c r="AF76" s="201">
        <v>0</v>
      </c>
      <c r="AG76" s="201">
        <v>81.08</v>
      </c>
      <c r="AH76" s="201">
        <v>0</v>
      </c>
      <c r="AI76" s="201">
        <v>9.01</v>
      </c>
      <c r="AJ76" s="201">
        <v>0</v>
      </c>
      <c r="AK76" s="201">
        <v>3.65</v>
      </c>
      <c r="AL76" s="201">
        <v>0</v>
      </c>
      <c r="AM76" s="201">
        <v>0</v>
      </c>
      <c r="AN76" s="201">
        <v>0</v>
      </c>
      <c r="AO76" s="201">
        <v>90.29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1.98</v>
      </c>
      <c r="AD77" s="201">
        <v>2.48</v>
      </c>
      <c r="AE77" s="201">
        <v>0</v>
      </c>
      <c r="AF77" s="201">
        <v>0</v>
      </c>
      <c r="AG77" s="201">
        <v>81.08</v>
      </c>
      <c r="AH77" s="201">
        <v>0</v>
      </c>
      <c r="AI77" s="201">
        <v>9.01</v>
      </c>
      <c r="AJ77" s="201">
        <v>0</v>
      </c>
      <c r="AK77" s="201">
        <v>3.65</v>
      </c>
      <c r="AL77" s="201">
        <v>0</v>
      </c>
      <c r="AM77" s="201">
        <v>0</v>
      </c>
      <c r="AN77" s="201">
        <v>0</v>
      </c>
      <c r="AO77" s="201">
        <v>90.29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1.98</v>
      </c>
      <c r="AD78" s="201">
        <v>2.48</v>
      </c>
      <c r="AE78" s="201">
        <v>0</v>
      </c>
      <c r="AF78" s="201">
        <v>0</v>
      </c>
      <c r="AG78" s="201">
        <v>81.08</v>
      </c>
      <c r="AH78" s="201">
        <v>0</v>
      </c>
      <c r="AI78" s="201">
        <v>9.01</v>
      </c>
      <c r="AJ78" s="201">
        <v>0</v>
      </c>
      <c r="AK78" s="201">
        <v>3.65</v>
      </c>
      <c r="AL78" s="201">
        <v>0</v>
      </c>
      <c r="AM78" s="201">
        <v>0</v>
      </c>
      <c r="AN78" s="201">
        <v>0</v>
      </c>
      <c r="AO78" s="201">
        <v>90.29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1.98</v>
      </c>
      <c r="AD79" s="201">
        <v>2.48</v>
      </c>
      <c r="AE79" s="201">
        <v>0</v>
      </c>
      <c r="AF79" s="201">
        <v>0</v>
      </c>
      <c r="AG79" s="201">
        <v>81.08</v>
      </c>
      <c r="AH79" s="201">
        <v>0</v>
      </c>
      <c r="AI79" s="201">
        <v>9.01</v>
      </c>
      <c r="AJ79" s="201">
        <v>0</v>
      </c>
      <c r="AK79" s="201">
        <v>3.65</v>
      </c>
      <c r="AL79" s="201">
        <v>0</v>
      </c>
      <c r="AM79" s="201">
        <v>0</v>
      </c>
      <c r="AN79" s="201">
        <v>0</v>
      </c>
      <c r="AO79" s="201">
        <v>90.29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1.98</v>
      </c>
      <c r="AD80" s="201">
        <v>2.48</v>
      </c>
      <c r="AE80" s="201">
        <v>0</v>
      </c>
      <c r="AF80" s="201">
        <v>0</v>
      </c>
      <c r="AG80" s="201">
        <v>81.08</v>
      </c>
      <c r="AH80" s="201">
        <v>0</v>
      </c>
      <c r="AI80" s="201">
        <v>9.01</v>
      </c>
      <c r="AJ80" s="201">
        <v>0</v>
      </c>
      <c r="AK80" s="201">
        <v>3.65</v>
      </c>
      <c r="AL80" s="201">
        <v>0</v>
      </c>
      <c r="AM80" s="201">
        <v>0</v>
      </c>
      <c r="AN80" s="201">
        <v>0</v>
      </c>
      <c r="AO80" s="201">
        <v>90.29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1.98</v>
      </c>
      <c r="AD81" s="201">
        <v>2.48</v>
      </c>
      <c r="AE81" s="201">
        <v>0</v>
      </c>
      <c r="AF81" s="201">
        <v>0</v>
      </c>
      <c r="AG81" s="201">
        <v>81.08</v>
      </c>
      <c r="AH81" s="201">
        <v>0</v>
      </c>
      <c r="AI81" s="201">
        <v>9.01</v>
      </c>
      <c r="AJ81" s="201">
        <v>0</v>
      </c>
      <c r="AK81" s="201">
        <v>3.65</v>
      </c>
      <c r="AL81" s="201">
        <v>0</v>
      </c>
      <c r="AM81" s="201">
        <v>0</v>
      </c>
      <c r="AN81" s="201">
        <v>0</v>
      </c>
      <c r="AO81" s="201">
        <v>90.29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1.98</v>
      </c>
      <c r="AD82" s="201">
        <v>2.48</v>
      </c>
      <c r="AE82" s="201">
        <v>0</v>
      </c>
      <c r="AF82" s="201">
        <v>0</v>
      </c>
      <c r="AG82" s="201">
        <v>81.08</v>
      </c>
      <c r="AH82" s="201">
        <v>0</v>
      </c>
      <c r="AI82" s="201">
        <v>9.01</v>
      </c>
      <c r="AJ82" s="201">
        <v>0</v>
      </c>
      <c r="AK82" s="201">
        <v>3.65</v>
      </c>
      <c r="AL82" s="201">
        <v>0</v>
      </c>
      <c r="AM82" s="201">
        <v>0</v>
      </c>
      <c r="AN82" s="201">
        <v>0</v>
      </c>
      <c r="AO82" s="201">
        <v>90.29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1.98</v>
      </c>
      <c r="AD83" s="201">
        <v>2.48</v>
      </c>
      <c r="AE83" s="201">
        <v>0</v>
      </c>
      <c r="AF83" s="201">
        <v>0</v>
      </c>
      <c r="AG83" s="201">
        <v>81.08</v>
      </c>
      <c r="AH83" s="201">
        <v>0</v>
      </c>
      <c r="AI83" s="201">
        <v>9.01</v>
      </c>
      <c r="AJ83" s="201">
        <v>0</v>
      </c>
      <c r="AK83" s="201">
        <v>3.65</v>
      </c>
      <c r="AL83" s="201">
        <v>0</v>
      </c>
      <c r="AM83" s="201">
        <v>0</v>
      </c>
      <c r="AN83" s="201">
        <v>0</v>
      </c>
      <c r="AO83" s="201">
        <v>92.11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1.98</v>
      </c>
      <c r="AD84" s="201">
        <v>2.48</v>
      </c>
      <c r="AE84" s="201">
        <v>0</v>
      </c>
      <c r="AF84" s="201">
        <v>0</v>
      </c>
      <c r="AG84" s="201">
        <v>81.08</v>
      </c>
      <c r="AH84" s="201">
        <v>0</v>
      </c>
      <c r="AI84" s="201">
        <v>9.01</v>
      </c>
      <c r="AJ84" s="201">
        <v>0</v>
      </c>
      <c r="AK84" s="201">
        <v>3.65</v>
      </c>
      <c r="AL84" s="201">
        <v>0</v>
      </c>
      <c r="AM84" s="201">
        <v>0</v>
      </c>
      <c r="AN84" s="201">
        <v>0</v>
      </c>
      <c r="AO84" s="201">
        <v>92.11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1.98</v>
      </c>
      <c r="AD85" s="201">
        <v>2.48</v>
      </c>
      <c r="AE85" s="201">
        <v>0</v>
      </c>
      <c r="AF85" s="201">
        <v>0</v>
      </c>
      <c r="AG85" s="201">
        <v>81.08</v>
      </c>
      <c r="AH85" s="201">
        <v>0</v>
      </c>
      <c r="AI85" s="201">
        <v>9.01</v>
      </c>
      <c r="AJ85" s="201">
        <v>0</v>
      </c>
      <c r="AK85" s="201">
        <v>3.65</v>
      </c>
      <c r="AL85" s="201">
        <v>0</v>
      </c>
      <c r="AM85" s="201">
        <v>0</v>
      </c>
      <c r="AN85" s="201">
        <v>0</v>
      </c>
      <c r="AO85" s="201">
        <v>92.11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1.98</v>
      </c>
      <c r="AD86" s="201">
        <v>2.48</v>
      </c>
      <c r="AE86" s="201">
        <v>0</v>
      </c>
      <c r="AF86" s="201">
        <v>0</v>
      </c>
      <c r="AG86" s="201">
        <v>81.08</v>
      </c>
      <c r="AH86" s="201">
        <v>0</v>
      </c>
      <c r="AI86" s="201">
        <v>9.01</v>
      </c>
      <c r="AJ86" s="201">
        <v>0</v>
      </c>
      <c r="AK86" s="201">
        <v>3.65</v>
      </c>
      <c r="AL86" s="201">
        <v>0</v>
      </c>
      <c r="AM86" s="201">
        <v>0</v>
      </c>
      <c r="AN86" s="201">
        <v>0</v>
      </c>
      <c r="AO86" s="201">
        <v>92.11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1.98</v>
      </c>
      <c r="AD87" s="201">
        <v>2.48</v>
      </c>
      <c r="AE87" s="201">
        <v>0</v>
      </c>
      <c r="AF87" s="201">
        <v>0</v>
      </c>
      <c r="AG87" s="201">
        <v>81.08</v>
      </c>
      <c r="AH87" s="201">
        <v>0</v>
      </c>
      <c r="AI87" s="201">
        <v>9.01</v>
      </c>
      <c r="AJ87" s="201">
        <v>0</v>
      </c>
      <c r="AK87" s="201">
        <v>3.65</v>
      </c>
      <c r="AL87" s="201">
        <v>0</v>
      </c>
      <c r="AM87" s="201">
        <v>0</v>
      </c>
      <c r="AN87" s="201">
        <v>0</v>
      </c>
      <c r="AO87" s="201">
        <v>92.11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1.98</v>
      </c>
      <c r="AD88" s="201">
        <v>2.48</v>
      </c>
      <c r="AE88" s="201">
        <v>0</v>
      </c>
      <c r="AF88" s="201">
        <v>0</v>
      </c>
      <c r="AG88" s="201">
        <v>81.08</v>
      </c>
      <c r="AH88" s="201">
        <v>0</v>
      </c>
      <c r="AI88" s="201">
        <v>9.01</v>
      </c>
      <c r="AJ88" s="201">
        <v>0</v>
      </c>
      <c r="AK88" s="201">
        <v>3.65</v>
      </c>
      <c r="AL88" s="201">
        <v>0</v>
      </c>
      <c r="AM88" s="201">
        <v>0</v>
      </c>
      <c r="AN88" s="201">
        <v>0</v>
      </c>
      <c r="AO88" s="201">
        <v>92.11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1.98</v>
      </c>
      <c r="AD89" s="201">
        <v>2.48</v>
      </c>
      <c r="AE89" s="201">
        <v>0</v>
      </c>
      <c r="AF89" s="201">
        <v>0</v>
      </c>
      <c r="AG89" s="201">
        <v>81.08</v>
      </c>
      <c r="AH89" s="201">
        <v>0</v>
      </c>
      <c r="AI89" s="201">
        <v>9.01</v>
      </c>
      <c r="AJ89" s="201">
        <v>0</v>
      </c>
      <c r="AK89" s="201">
        <v>3.65</v>
      </c>
      <c r="AL89" s="201">
        <v>0</v>
      </c>
      <c r="AM89" s="201">
        <v>0</v>
      </c>
      <c r="AN89" s="201">
        <v>0</v>
      </c>
      <c r="AO89" s="201">
        <v>92.11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1.98</v>
      </c>
      <c r="AD90" s="201">
        <v>2.48</v>
      </c>
      <c r="AE90" s="201">
        <v>0</v>
      </c>
      <c r="AF90" s="201">
        <v>0</v>
      </c>
      <c r="AG90" s="201">
        <v>81.08</v>
      </c>
      <c r="AH90" s="201">
        <v>0</v>
      </c>
      <c r="AI90" s="201">
        <v>9.01</v>
      </c>
      <c r="AJ90" s="201">
        <v>0</v>
      </c>
      <c r="AK90" s="201">
        <v>3.65</v>
      </c>
      <c r="AL90" s="201">
        <v>0</v>
      </c>
      <c r="AM90" s="201">
        <v>0</v>
      </c>
      <c r="AN90" s="201">
        <v>0</v>
      </c>
      <c r="AO90" s="201">
        <v>92.11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1.98</v>
      </c>
      <c r="AD91" s="201">
        <v>2.48</v>
      </c>
      <c r="AE91" s="201">
        <v>0</v>
      </c>
      <c r="AF91" s="201">
        <v>0</v>
      </c>
      <c r="AG91" s="201">
        <v>81.08</v>
      </c>
      <c r="AH91" s="201">
        <v>0</v>
      </c>
      <c r="AI91" s="201">
        <v>9.01</v>
      </c>
      <c r="AJ91" s="201">
        <v>0</v>
      </c>
      <c r="AK91" s="201">
        <v>3.65</v>
      </c>
      <c r="AL91" s="201">
        <v>0</v>
      </c>
      <c r="AM91" s="201">
        <v>0</v>
      </c>
      <c r="AN91" s="201">
        <v>0</v>
      </c>
      <c r="AO91" s="201">
        <v>92.11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1.98</v>
      </c>
      <c r="AD92" s="201">
        <v>2.48</v>
      </c>
      <c r="AE92" s="201">
        <v>0</v>
      </c>
      <c r="AF92" s="201">
        <v>0</v>
      </c>
      <c r="AG92" s="201">
        <v>81.08</v>
      </c>
      <c r="AH92" s="201">
        <v>0</v>
      </c>
      <c r="AI92" s="201">
        <v>9.01</v>
      </c>
      <c r="AJ92" s="201">
        <v>0</v>
      </c>
      <c r="AK92" s="201">
        <v>3.65</v>
      </c>
      <c r="AL92" s="201">
        <v>0</v>
      </c>
      <c r="AM92" s="201">
        <v>0</v>
      </c>
      <c r="AN92" s="201">
        <v>0</v>
      </c>
      <c r="AO92" s="201">
        <v>92.11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1.98</v>
      </c>
      <c r="AD93" s="201">
        <v>2.48</v>
      </c>
      <c r="AE93" s="201">
        <v>0</v>
      </c>
      <c r="AF93" s="201">
        <v>0</v>
      </c>
      <c r="AG93" s="201">
        <v>81.08</v>
      </c>
      <c r="AH93" s="201">
        <v>0</v>
      </c>
      <c r="AI93" s="201">
        <v>9.01</v>
      </c>
      <c r="AJ93" s="201">
        <v>0</v>
      </c>
      <c r="AK93" s="201">
        <v>3.65</v>
      </c>
      <c r="AL93" s="201">
        <v>0</v>
      </c>
      <c r="AM93" s="201">
        <v>0</v>
      </c>
      <c r="AN93" s="201">
        <v>0</v>
      </c>
      <c r="AO93" s="201">
        <v>92.11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1.98</v>
      </c>
      <c r="AD94" s="201">
        <v>2.48</v>
      </c>
      <c r="AE94" s="201">
        <v>0</v>
      </c>
      <c r="AF94" s="201">
        <v>0</v>
      </c>
      <c r="AG94" s="201">
        <v>81.08</v>
      </c>
      <c r="AH94" s="201">
        <v>0</v>
      </c>
      <c r="AI94" s="201">
        <v>9.01</v>
      </c>
      <c r="AJ94" s="201">
        <v>0</v>
      </c>
      <c r="AK94" s="201">
        <v>3.65</v>
      </c>
      <c r="AL94" s="201">
        <v>0</v>
      </c>
      <c r="AM94" s="201">
        <v>0</v>
      </c>
      <c r="AN94" s="201">
        <v>0</v>
      </c>
      <c r="AO94" s="201">
        <v>92.11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1.98</v>
      </c>
      <c r="AD95" s="201">
        <v>2.48</v>
      </c>
      <c r="AE95" s="201">
        <v>0</v>
      </c>
      <c r="AF95" s="201">
        <v>0</v>
      </c>
      <c r="AG95" s="201">
        <v>81.08</v>
      </c>
      <c r="AH95" s="201">
        <v>0</v>
      </c>
      <c r="AI95" s="201">
        <v>9.01</v>
      </c>
      <c r="AJ95" s="201">
        <v>0</v>
      </c>
      <c r="AK95" s="201">
        <v>3.65</v>
      </c>
      <c r="AL95" s="201">
        <v>0</v>
      </c>
      <c r="AM95" s="201">
        <v>0</v>
      </c>
      <c r="AN95" s="201">
        <v>0</v>
      </c>
      <c r="AO95" s="201">
        <v>92.11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1.98</v>
      </c>
      <c r="AD96" s="201">
        <v>2.48</v>
      </c>
      <c r="AE96" s="201">
        <v>0</v>
      </c>
      <c r="AF96" s="201">
        <v>0</v>
      </c>
      <c r="AG96" s="201">
        <v>81.08</v>
      </c>
      <c r="AH96" s="201">
        <v>0</v>
      </c>
      <c r="AI96" s="201">
        <v>9.01</v>
      </c>
      <c r="AJ96" s="201">
        <v>0</v>
      </c>
      <c r="AK96" s="201">
        <v>3.65</v>
      </c>
      <c r="AL96" s="201">
        <v>0</v>
      </c>
      <c r="AM96" s="201">
        <v>0</v>
      </c>
      <c r="AN96" s="201">
        <v>0</v>
      </c>
      <c r="AO96" s="201">
        <v>92.11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1.98</v>
      </c>
      <c r="AD97" s="201">
        <v>2.48</v>
      </c>
      <c r="AE97" s="201">
        <v>0</v>
      </c>
      <c r="AF97" s="201">
        <v>0</v>
      </c>
      <c r="AG97" s="201">
        <v>81.08</v>
      </c>
      <c r="AH97" s="201">
        <v>0</v>
      </c>
      <c r="AI97" s="201">
        <v>9.01</v>
      </c>
      <c r="AJ97" s="201">
        <v>0</v>
      </c>
      <c r="AK97" s="201">
        <v>3.65</v>
      </c>
      <c r="AL97" s="201">
        <v>0</v>
      </c>
      <c r="AM97" s="201">
        <v>0</v>
      </c>
      <c r="AN97" s="201">
        <v>0</v>
      </c>
      <c r="AO97" s="201">
        <v>92.11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1.98</v>
      </c>
      <c r="AD98" s="201">
        <v>2.48</v>
      </c>
      <c r="AE98" s="201">
        <v>0</v>
      </c>
      <c r="AF98" s="201">
        <v>0</v>
      </c>
      <c r="AG98" s="201">
        <v>81.08</v>
      </c>
      <c r="AH98" s="201">
        <v>0</v>
      </c>
      <c r="AI98" s="201">
        <v>9.01</v>
      </c>
      <c r="AJ98" s="201">
        <v>0</v>
      </c>
      <c r="AK98" s="201">
        <v>3.65</v>
      </c>
      <c r="AL98" s="201">
        <v>0</v>
      </c>
      <c r="AM98" s="201">
        <v>0</v>
      </c>
      <c r="AN98" s="201">
        <v>0</v>
      </c>
      <c r="AO98" s="201">
        <v>92.11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4.7519999999999937E-2</v>
      </c>
      <c r="AD99">
        <f t="shared" si="0"/>
        <v>5.9519999999999906E-2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0.21623999999999985</v>
      </c>
      <c r="AJ99">
        <f t="shared" si="0"/>
        <v>0</v>
      </c>
      <c r="AK99">
        <f t="shared" si="0"/>
        <v>8.9839999999999892E-2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2.1924399999999999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13.11</v>
      </c>
      <c r="E3" s="201">
        <v>0</v>
      </c>
      <c r="F3" s="201">
        <v>0</v>
      </c>
      <c r="G3" s="201">
        <v>21.32</v>
      </c>
      <c r="H3" s="201">
        <v>0</v>
      </c>
      <c r="I3" s="201">
        <v>0</v>
      </c>
      <c r="J3" s="201">
        <v>27.57</v>
      </c>
      <c r="K3" s="201">
        <v>4.53</v>
      </c>
      <c r="L3" s="201">
        <v>227.66</v>
      </c>
      <c r="M3" s="201">
        <v>0.97</v>
      </c>
      <c r="N3" s="201">
        <v>1.25</v>
      </c>
      <c r="O3" s="201">
        <v>0</v>
      </c>
      <c r="P3" s="201">
        <v>1.48</v>
      </c>
      <c r="Q3" s="201">
        <v>0.12</v>
      </c>
      <c r="R3" s="201">
        <v>0.45</v>
      </c>
      <c r="S3" s="201">
        <v>4.24</v>
      </c>
      <c r="T3" s="201">
        <v>0</v>
      </c>
      <c r="U3" s="201">
        <v>0.89</v>
      </c>
      <c r="V3" s="201">
        <v>0.22</v>
      </c>
      <c r="W3" s="201">
        <v>0.49</v>
      </c>
      <c r="X3" s="201">
        <v>1.56</v>
      </c>
      <c r="Y3" s="201">
        <v>0</v>
      </c>
      <c r="Z3" s="201">
        <v>2.68</v>
      </c>
      <c r="AA3" s="201">
        <v>0.96</v>
      </c>
      <c r="AB3" s="201">
        <v>0</v>
      </c>
      <c r="AC3" s="201">
        <v>11.87</v>
      </c>
      <c r="AD3" s="201">
        <v>14.84</v>
      </c>
      <c r="AE3" s="201">
        <v>0</v>
      </c>
      <c r="AF3" s="201">
        <v>0</v>
      </c>
      <c r="AG3" s="201">
        <v>52.06</v>
      </c>
      <c r="AH3" s="201">
        <v>0</v>
      </c>
      <c r="AI3" s="201">
        <v>5.78</v>
      </c>
      <c r="AJ3" s="201">
        <v>0</v>
      </c>
      <c r="AK3" s="201">
        <v>10.89</v>
      </c>
      <c r="AL3" s="201">
        <v>0</v>
      </c>
      <c r="AM3" s="201">
        <v>0</v>
      </c>
      <c r="AN3" s="201">
        <v>0</v>
      </c>
      <c r="AO3" s="201">
        <v>274.62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13.11</v>
      </c>
      <c r="E4" s="201">
        <v>0</v>
      </c>
      <c r="F4" s="201">
        <v>0</v>
      </c>
      <c r="G4" s="201">
        <v>21.32</v>
      </c>
      <c r="H4" s="201">
        <v>0</v>
      </c>
      <c r="I4" s="201">
        <v>0</v>
      </c>
      <c r="J4" s="201">
        <v>27.57</v>
      </c>
      <c r="K4" s="201">
        <v>2.86</v>
      </c>
      <c r="L4" s="201">
        <v>263.08</v>
      </c>
      <c r="M4" s="201">
        <v>0.97</v>
      </c>
      <c r="N4" s="201">
        <v>1.25</v>
      </c>
      <c r="O4" s="201">
        <v>0</v>
      </c>
      <c r="P4" s="201">
        <v>1.48</v>
      </c>
      <c r="Q4" s="201">
        <v>1.42</v>
      </c>
      <c r="R4" s="201">
        <v>0.45</v>
      </c>
      <c r="S4" s="201">
        <v>4.24</v>
      </c>
      <c r="T4" s="201">
        <v>0</v>
      </c>
      <c r="U4" s="201">
        <v>0.89</v>
      </c>
      <c r="V4" s="201">
        <v>0.22</v>
      </c>
      <c r="W4" s="201">
        <v>0.49</v>
      </c>
      <c r="X4" s="201">
        <v>1.56</v>
      </c>
      <c r="Y4" s="201">
        <v>0</v>
      </c>
      <c r="Z4" s="201">
        <v>2.68</v>
      </c>
      <c r="AA4" s="201">
        <v>0.96</v>
      </c>
      <c r="AB4" s="201">
        <v>0</v>
      </c>
      <c r="AC4" s="201">
        <v>11.87</v>
      </c>
      <c r="AD4" s="201">
        <v>14.84</v>
      </c>
      <c r="AE4" s="201">
        <v>0</v>
      </c>
      <c r="AF4" s="201">
        <v>0</v>
      </c>
      <c r="AG4" s="201">
        <v>52.06</v>
      </c>
      <c r="AH4" s="201">
        <v>0</v>
      </c>
      <c r="AI4" s="201">
        <v>5.78</v>
      </c>
      <c r="AJ4" s="201">
        <v>0</v>
      </c>
      <c r="AK4" s="201">
        <v>10.89</v>
      </c>
      <c r="AL4" s="201">
        <v>0</v>
      </c>
      <c r="AM4" s="201">
        <v>0</v>
      </c>
      <c r="AN4" s="201">
        <v>0</v>
      </c>
      <c r="AO4" s="201">
        <v>274.62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13.11</v>
      </c>
      <c r="E5" s="201">
        <v>0</v>
      </c>
      <c r="F5" s="201">
        <v>0</v>
      </c>
      <c r="G5" s="201">
        <v>21.32</v>
      </c>
      <c r="H5" s="201">
        <v>0</v>
      </c>
      <c r="I5" s="201">
        <v>0</v>
      </c>
      <c r="J5" s="201">
        <v>27.57</v>
      </c>
      <c r="K5" s="201">
        <v>3.77</v>
      </c>
      <c r="L5" s="201">
        <v>263.08</v>
      </c>
      <c r="M5" s="201">
        <v>0.97</v>
      </c>
      <c r="N5" s="201">
        <v>1.25</v>
      </c>
      <c r="O5" s="201">
        <v>0</v>
      </c>
      <c r="P5" s="201">
        <v>1.48</v>
      </c>
      <c r="Q5" s="201">
        <v>1.42</v>
      </c>
      <c r="R5" s="201">
        <v>0.45</v>
      </c>
      <c r="S5" s="201">
        <v>4.24</v>
      </c>
      <c r="T5" s="201">
        <v>0</v>
      </c>
      <c r="U5" s="201">
        <v>0.89</v>
      </c>
      <c r="V5" s="201">
        <v>0.22</v>
      </c>
      <c r="W5" s="201">
        <v>0.49</v>
      </c>
      <c r="X5" s="201">
        <v>1.56</v>
      </c>
      <c r="Y5" s="201">
        <v>0</v>
      </c>
      <c r="Z5" s="201">
        <v>2.68</v>
      </c>
      <c r="AA5" s="201">
        <v>0.96</v>
      </c>
      <c r="AB5" s="201">
        <v>0</v>
      </c>
      <c r="AC5" s="201">
        <v>11.87</v>
      </c>
      <c r="AD5" s="201">
        <v>14.84</v>
      </c>
      <c r="AE5" s="201">
        <v>0</v>
      </c>
      <c r="AF5" s="201">
        <v>0</v>
      </c>
      <c r="AG5" s="201">
        <v>52.06</v>
      </c>
      <c r="AH5" s="201">
        <v>0</v>
      </c>
      <c r="AI5" s="201">
        <v>5.78</v>
      </c>
      <c r="AJ5" s="201">
        <v>0</v>
      </c>
      <c r="AK5" s="201">
        <v>10.89</v>
      </c>
      <c r="AL5" s="201">
        <v>0</v>
      </c>
      <c r="AM5" s="201">
        <v>0</v>
      </c>
      <c r="AN5" s="201">
        <v>0</v>
      </c>
      <c r="AO5" s="201">
        <v>274.62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13.11</v>
      </c>
      <c r="E6" s="201">
        <v>0</v>
      </c>
      <c r="F6" s="201">
        <v>0</v>
      </c>
      <c r="G6" s="201">
        <v>21.32</v>
      </c>
      <c r="H6" s="201">
        <v>0</v>
      </c>
      <c r="I6" s="201">
        <v>0</v>
      </c>
      <c r="J6" s="201">
        <v>27.57</v>
      </c>
      <c r="K6" s="201">
        <v>4.4800000000000004</v>
      </c>
      <c r="L6" s="201">
        <v>260.5</v>
      </c>
      <c r="M6" s="201">
        <v>0.97</v>
      </c>
      <c r="N6" s="201">
        <v>1.25</v>
      </c>
      <c r="O6" s="201">
        <v>0</v>
      </c>
      <c r="P6" s="201">
        <v>1.48</v>
      </c>
      <c r="Q6" s="201">
        <v>1.38</v>
      </c>
      <c r="R6" s="201">
        <v>0.45</v>
      </c>
      <c r="S6" s="201">
        <v>4.16</v>
      </c>
      <c r="T6" s="201">
        <v>0</v>
      </c>
      <c r="U6" s="201">
        <v>0.89</v>
      </c>
      <c r="V6" s="201">
        <v>0.22</v>
      </c>
      <c r="W6" s="201">
        <v>0.49</v>
      </c>
      <c r="X6" s="201">
        <v>1.56</v>
      </c>
      <c r="Y6" s="201">
        <v>0</v>
      </c>
      <c r="Z6" s="201">
        <v>2.68</v>
      </c>
      <c r="AA6" s="201">
        <v>19.95</v>
      </c>
      <c r="AB6" s="201">
        <v>0</v>
      </c>
      <c r="AC6" s="201">
        <v>11.87</v>
      </c>
      <c r="AD6" s="201">
        <v>14.84</v>
      </c>
      <c r="AE6" s="201">
        <v>0</v>
      </c>
      <c r="AF6" s="201">
        <v>0</v>
      </c>
      <c r="AG6" s="201">
        <v>52.06</v>
      </c>
      <c r="AH6" s="201">
        <v>0</v>
      </c>
      <c r="AI6" s="201">
        <v>5.78</v>
      </c>
      <c r="AJ6" s="201">
        <v>0</v>
      </c>
      <c r="AK6" s="201">
        <v>10.89</v>
      </c>
      <c r="AL6" s="201">
        <v>0</v>
      </c>
      <c r="AM6" s="201">
        <v>0</v>
      </c>
      <c r="AN6" s="201">
        <v>0</v>
      </c>
      <c r="AO6" s="201">
        <v>274.62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13.11</v>
      </c>
      <c r="E7" s="201">
        <v>0</v>
      </c>
      <c r="F7" s="201">
        <v>0</v>
      </c>
      <c r="G7" s="201">
        <v>21.32</v>
      </c>
      <c r="H7" s="201">
        <v>0</v>
      </c>
      <c r="I7" s="201">
        <v>0</v>
      </c>
      <c r="J7" s="201">
        <v>27.57</v>
      </c>
      <c r="K7" s="201">
        <v>4.4800000000000004</v>
      </c>
      <c r="L7" s="201">
        <v>260.5</v>
      </c>
      <c r="M7" s="201">
        <v>0.97</v>
      </c>
      <c r="N7" s="201">
        <v>1.25</v>
      </c>
      <c r="O7" s="201">
        <v>0</v>
      </c>
      <c r="P7" s="201">
        <v>1.48</v>
      </c>
      <c r="Q7" s="201">
        <v>1.42</v>
      </c>
      <c r="R7" s="201">
        <v>0.45</v>
      </c>
      <c r="S7" s="201">
        <v>4.21</v>
      </c>
      <c r="T7" s="201">
        <v>0</v>
      </c>
      <c r="U7" s="201">
        <v>0.89</v>
      </c>
      <c r="V7" s="201">
        <v>0.22</v>
      </c>
      <c r="W7" s="201">
        <v>0.49</v>
      </c>
      <c r="X7" s="201">
        <v>1.56</v>
      </c>
      <c r="Y7" s="201">
        <v>0</v>
      </c>
      <c r="Z7" s="201">
        <v>2.68</v>
      </c>
      <c r="AA7" s="201">
        <v>19.95</v>
      </c>
      <c r="AB7" s="201">
        <v>0</v>
      </c>
      <c r="AC7" s="201">
        <v>11.87</v>
      </c>
      <c r="AD7" s="201">
        <v>14.84</v>
      </c>
      <c r="AE7" s="201">
        <v>0</v>
      </c>
      <c r="AF7" s="201">
        <v>0</v>
      </c>
      <c r="AG7" s="201">
        <v>52.06</v>
      </c>
      <c r="AH7" s="201">
        <v>0</v>
      </c>
      <c r="AI7" s="201">
        <v>5.78</v>
      </c>
      <c r="AJ7" s="201">
        <v>0</v>
      </c>
      <c r="AK7" s="201">
        <v>10.89</v>
      </c>
      <c r="AL7" s="201">
        <v>0</v>
      </c>
      <c r="AM7" s="201">
        <v>0</v>
      </c>
      <c r="AN7" s="201">
        <v>0</v>
      </c>
      <c r="AO7" s="201">
        <v>274.62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13.11</v>
      </c>
      <c r="E8" s="201">
        <v>0</v>
      </c>
      <c r="F8" s="201">
        <v>0</v>
      </c>
      <c r="G8" s="201">
        <v>21.32</v>
      </c>
      <c r="H8" s="201">
        <v>0</v>
      </c>
      <c r="I8" s="201">
        <v>0</v>
      </c>
      <c r="J8" s="201">
        <v>27.57</v>
      </c>
      <c r="K8" s="201">
        <v>4.4800000000000004</v>
      </c>
      <c r="L8" s="201">
        <v>260.5</v>
      </c>
      <c r="M8" s="201">
        <v>0.97</v>
      </c>
      <c r="N8" s="201">
        <v>1.25</v>
      </c>
      <c r="O8" s="201">
        <v>0</v>
      </c>
      <c r="P8" s="201">
        <v>1.48</v>
      </c>
      <c r="Q8" s="201">
        <v>1.42</v>
      </c>
      <c r="R8" s="201">
        <v>5.48</v>
      </c>
      <c r="S8" s="201">
        <v>4.21</v>
      </c>
      <c r="T8" s="201">
        <v>0</v>
      </c>
      <c r="U8" s="201">
        <v>0.89</v>
      </c>
      <c r="V8" s="201">
        <v>3.46</v>
      </c>
      <c r="W8" s="201">
        <v>0.49</v>
      </c>
      <c r="X8" s="201">
        <v>1.56</v>
      </c>
      <c r="Y8" s="201">
        <v>0</v>
      </c>
      <c r="Z8" s="201">
        <v>2.68</v>
      </c>
      <c r="AA8" s="201">
        <v>19.95</v>
      </c>
      <c r="AB8" s="201">
        <v>0</v>
      </c>
      <c r="AC8" s="201">
        <v>11.87</v>
      </c>
      <c r="AD8" s="201">
        <v>14.84</v>
      </c>
      <c r="AE8" s="201">
        <v>0</v>
      </c>
      <c r="AF8" s="201">
        <v>0</v>
      </c>
      <c r="AG8" s="201">
        <v>52.06</v>
      </c>
      <c r="AH8" s="201">
        <v>0</v>
      </c>
      <c r="AI8" s="201">
        <v>5.78</v>
      </c>
      <c r="AJ8" s="201">
        <v>0</v>
      </c>
      <c r="AK8" s="201">
        <v>10.89</v>
      </c>
      <c r="AL8" s="201">
        <v>0</v>
      </c>
      <c r="AM8" s="201">
        <v>0</v>
      </c>
      <c r="AN8" s="201">
        <v>0</v>
      </c>
      <c r="AO8" s="201">
        <v>274.62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13.11</v>
      </c>
      <c r="E9" s="201">
        <v>0</v>
      </c>
      <c r="F9" s="201">
        <v>0</v>
      </c>
      <c r="G9" s="201">
        <v>21.32</v>
      </c>
      <c r="H9" s="201">
        <v>0</v>
      </c>
      <c r="I9" s="201">
        <v>0</v>
      </c>
      <c r="J9" s="201">
        <v>27.57</v>
      </c>
      <c r="K9" s="201">
        <v>4.4800000000000004</v>
      </c>
      <c r="L9" s="201">
        <v>260.5</v>
      </c>
      <c r="M9" s="201">
        <v>0.97</v>
      </c>
      <c r="N9" s="201">
        <v>1.25</v>
      </c>
      <c r="O9" s="201">
        <v>0</v>
      </c>
      <c r="P9" s="201">
        <v>1.48</v>
      </c>
      <c r="Q9" s="201">
        <v>1.42</v>
      </c>
      <c r="R9" s="201">
        <v>5.48</v>
      </c>
      <c r="S9" s="201">
        <v>4.21</v>
      </c>
      <c r="T9" s="201">
        <v>0</v>
      </c>
      <c r="U9" s="201">
        <v>0.89</v>
      </c>
      <c r="V9" s="201">
        <v>3.46</v>
      </c>
      <c r="W9" s="201">
        <v>0.49</v>
      </c>
      <c r="X9" s="201">
        <v>1.56</v>
      </c>
      <c r="Y9" s="201">
        <v>0</v>
      </c>
      <c r="Z9" s="201">
        <v>2.68</v>
      </c>
      <c r="AA9" s="201">
        <v>19.95</v>
      </c>
      <c r="AB9" s="201">
        <v>0</v>
      </c>
      <c r="AC9" s="201">
        <v>11.87</v>
      </c>
      <c r="AD9" s="201">
        <v>14.84</v>
      </c>
      <c r="AE9" s="201">
        <v>0</v>
      </c>
      <c r="AF9" s="201">
        <v>0</v>
      </c>
      <c r="AG9" s="201">
        <v>52.06</v>
      </c>
      <c r="AH9" s="201">
        <v>0</v>
      </c>
      <c r="AI9" s="201">
        <v>5.78</v>
      </c>
      <c r="AJ9" s="201">
        <v>0</v>
      </c>
      <c r="AK9" s="201">
        <v>10.89</v>
      </c>
      <c r="AL9" s="201">
        <v>0</v>
      </c>
      <c r="AM9" s="201">
        <v>0</v>
      </c>
      <c r="AN9" s="201">
        <v>0</v>
      </c>
      <c r="AO9" s="201">
        <v>274.62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13.11</v>
      </c>
      <c r="E10" s="201">
        <v>0</v>
      </c>
      <c r="F10" s="201">
        <v>0</v>
      </c>
      <c r="G10" s="201">
        <v>21.32</v>
      </c>
      <c r="H10" s="201">
        <v>0</v>
      </c>
      <c r="I10" s="201">
        <v>0</v>
      </c>
      <c r="J10" s="201">
        <v>27.57</v>
      </c>
      <c r="K10" s="201">
        <v>4.4800000000000004</v>
      </c>
      <c r="L10" s="201">
        <v>260.5</v>
      </c>
      <c r="M10" s="201">
        <v>0.97</v>
      </c>
      <c r="N10" s="201">
        <v>1.25</v>
      </c>
      <c r="O10" s="201">
        <v>0</v>
      </c>
      <c r="P10" s="201">
        <v>1.48</v>
      </c>
      <c r="Q10" s="201">
        <v>1.42</v>
      </c>
      <c r="R10" s="201">
        <v>5.48</v>
      </c>
      <c r="S10" s="201">
        <v>4.21</v>
      </c>
      <c r="T10" s="201">
        <v>0</v>
      </c>
      <c r="U10" s="201">
        <v>0.89</v>
      </c>
      <c r="V10" s="201">
        <v>3.46</v>
      </c>
      <c r="W10" s="201">
        <v>0.49</v>
      </c>
      <c r="X10" s="201">
        <v>1.56</v>
      </c>
      <c r="Y10" s="201">
        <v>0</v>
      </c>
      <c r="Z10" s="201">
        <v>29.42</v>
      </c>
      <c r="AA10" s="201">
        <v>19.95</v>
      </c>
      <c r="AB10" s="201">
        <v>0</v>
      </c>
      <c r="AC10" s="201">
        <v>11.87</v>
      </c>
      <c r="AD10" s="201">
        <v>14.84</v>
      </c>
      <c r="AE10" s="201">
        <v>0</v>
      </c>
      <c r="AF10" s="201">
        <v>0</v>
      </c>
      <c r="AG10" s="201">
        <v>52.06</v>
      </c>
      <c r="AH10" s="201">
        <v>0</v>
      </c>
      <c r="AI10" s="201">
        <v>5.78</v>
      </c>
      <c r="AJ10" s="201">
        <v>0</v>
      </c>
      <c r="AK10" s="201">
        <v>10.89</v>
      </c>
      <c r="AL10" s="201">
        <v>0</v>
      </c>
      <c r="AM10" s="201">
        <v>0</v>
      </c>
      <c r="AN10" s="201">
        <v>0</v>
      </c>
      <c r="AO10" s="201">
        <v>274.62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13.24</v>
      </c>
      <c r="E11" s="201">
        <v>0</v>
      </c>
      <c r="F11" s="201">
        <v>0</v>
      </c>
      <c r="G11" s="201">
        <v>21.32</v>
      </c>
      <c r="H11" s="201">
        <v>0</v>
      </c>
      <c r="I11" s="201">
        <v>0</v>
      </c>
      <c r="J11" s="201">
        <v>27.57</v>
      </c>
      <c r="K11" s="201">
        <v>4.4800000000000004</v>
      </c>
      <c r="L11" s="201">
        <v>260.5</v>
      </c>
      <c r="M11" s="201">
        <v>0.97</v>
      </c>
      <c r="N11" s="201">
        <v>1.25</v>
      </c>
      <c r="O11" s="201">
        <v>0</v>
      </c>
      <c r="P11" s="201">
        <v>1.48</v>
      </c>
      <c r="Q11" s="201">
        <v>1.42</v>
      </c>
      <c r="R11" s="201">
        <v>5.48</v>
      </c>
      <c r="S11" s="201">
        <v>4.21</v>
      </c>
      <c r="T11" s="201">
        <v>0</v>
      </c>
      <c r="U11" s="201">
        <v>0.89</v>
      </c>
      <c r="V11" s="201">
        <v>3.46</v>
      </c>
      <c r="W11" s="201">
        <v>0.49</v>
      </c>
      <c r="X11" s="201">
        <v>1.56</v>
      </c>
      <c r="Y11" s="201">
        <v>0</v>
      </c>
      <c r="Z11" s="201">
        <v>29.42</v>
      </c>
      <c r="AA11" s="201">
        <v>19.95</v>
      </c>
      <c r="AB11" s="201">
        <v>0</v>
      </c>
      <c r="AC11" s="201">
        <v>11.87</v>
      </c>
      <c r="AD11" s="201">
        <v>14.84</v>
      </c>
      <c r="AE11" s="201">
        <v>0</v>
      </c>
      <c r="AF11" s="201">
        <v>0</v>
      </c>
      <c r="AG11" s="201">
        <v>52.06</v>
      </c>
      <c r="AH11" s="201">
        <v>0</v>
      </c>
      <c r="AI11" s="201">
        <v>5.78</v>
      </c>
      <c r="AJ11" s="201">
        <v>0</v>
      </c>
      <c r="AK11" s="201">
        <v>10.89</v>
      </c>
      <c r="AL11" s="201">
        <v>0</v>
      </c>
      <c r="AM11" s="201">
        <v>0</v>
      </c>
      <c r="AN11" s="201">
        <v>0</v>
      </c>
      <c r="AO11" s="201">
        <v>274.62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13.24</v>
      </c>
      <c r="E12" s="201">
        <v>0</v>
      </c>
      <c r="F12" s="201">
        <v>0</v>
      </c>
      <c r="G12" s="201">
        <v>21.32</v>
      </c>
      <c r="H12" s="201">
        <v>0</v>
      </c>
      <c r="I12" s="201">
        <v>0</v>
      </c>
      <c r="J12" s="201">
        <v>27.57</v>
      </c>
      <c r="K12" s="201">
        <v>4.4800000000000004</v>
      </c>
      <c r="L12" s="201">
        <v>260.5</v>
      </c>
      <c r="M12" s="201">
        <v>0.97</v>
      </c>
      <c r="N12" s="201">
        <v>1.25</v>
      </c>
      <c r="O12" s="201">
        <v>0</v>
      </c>
      <c r="P12" s="201">
        <v>1.48</v>
      </c>
      <c r="Q12" s="201">
        <v>1.42</v>
      </c>
      <c r="R12" s="201">
        <v>5.48</v>
      </c>
      <c r="S12" s="201">
        <v>4.21</v>
      </c>
      <c r="T12" s="201">
        <v>0</v>
      </c>
      <c r="U12" s="201">
        <v>0.89</v>
      </c>
      <c r="V12" s="201">
        <v>3.46</v>
      </c>
      <c r="W12" s="201">
        <v>0.49</v>
      </c>
      <c r="X12" s="201">
        <v>1.56</v>
      </c>
      <c r="Y12" s="201">
        <v>0</v>
      </c>
      <c r="Z12" s="201">
        <v>29.42</v>
      </c>
      <c r="AA12" s="201">
        <v>19.95</v>
      </c>
      <c r="AB12" s="201">
        <v>0</v>
      </c>
      <c r="AC12" s="201">
        <v>11.87</v>
      </c>
      <c r="AD12" s="201">
        <v>14.84</v>
      </c>
      <c r="AE12" s="201">
        <v>0</v>
      </c>
      <c r="AF12" s="201">
        <v>0</v>
      </c>
      <c r="AG12" s="201">
        <v>52.06</v>
      </c>
      <c r="AH12" s="201">
        <v>0</v>
      </c>
      <c r="AI12" s="201">
        <v>5.78</v>
      </c>
      <c r="AJ12" s="201">
        <v>0</v>
      </c>
      <c r="AK12" s="201">
        <v>10.89</v>
      </c>
      <c r="AL12" s="201">
        <v>0</v>
      </c>
      <c r="AM12" s="201">
        <v>0</v>
      </c>
      <c r="AN12" s="201">
        <v>0</v>
      </c>
      <c r="AO12" s="201">
        <v>274.62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13.24</v>
      </c>
      <c r="E13" s="201">
        <v>0</v>
      </c>
      <c r="F13" s="201">
        <v>0</v>
      </c>
      <c r="G13" s="201">
        <v>21.32</v>
      </c>
      <c r="H13" s="201">
        <v>0</v>
      </c>
      <c r="I13" s="201">
        <v>0</v>
      </c>
      <c r="J13" s="201">
        <v>27.57</v>
      </c>
      <c r="K13" s="201">
        <v>4.4800000000000004</v>
      </c>
      <c r="L13" s="201">
        <v>260.5</v>
      </c>
      <c r="M13" s="201">
        <v>0.97</v>
      </c>
      <c r="N13" s="201">
        <v>1.25</v>
      </c>
      <c r="O13" s="201">
        <v>0</v>
      </c>
      <c r="P13" s="201">
        <v>1.48</v>
      </c>
      <c r="Q13" s="201">
        <v>1.42</v>
      </c>
      <c r="R13" s="201">
        <v>5.48</v>
      </c>
      <c r="S13" s="201">
        <v>4.21</v>
      </c>
      <c r="T13" s="201">
        <v>0</v>
      </c>
      <c r="U13" s="201">
        <v>0.89</v>
      </c>
      <c r="V13" s="201">
        <v>3.46</v>
      </c>
      <c r="W13" s="201">
        <v>0.49</v>
      </c>
      <c r="X13" s="201">
        <v>1.56</v>
      </c>
      <c r="Y13" s="201">
        <v>0</v>
      </c>
      <c r="Z13" s="201">
        <v>39.07</v>
      </c>
      <c r="AA13" s="201">
        <v>19.95</v>
      </c>
      <c r="AB13" s="201">
        <v>0</v>
      </c>
      <c r="AC13" s="201">
        <v>11.87</v>
      </c>
      <c r="AD13" s="201">
        <v>14.84</v>
      </c>
      <c r="AE13" s="201">
        <v>0</v>
      </c>
      <c r="AF13" s="201">
        <v>0</v>
      </c>
      <c r="AG13" s="201">
        <v>52.06</v>
      </c>
      <c r="AH13" s="201">
        <v>0</v>
      </c>
      <c r="AI13" s="201">
        <v>5.78</v>
      </c>
      <c r="AJ13" s="201">
        <v>0</v>
      </c>
      <c r="AK13" s="201">
        <v>10.89</v>
      </c>
      <c r="AL13" s="201">
        <v>0</v>
      </c>
      <c r="AM13" s="201">
        <v>0</v>
      </c>
      <c r="AN13" s="201">
        <v>0</v>
      </c>
      <c r="AO13" s="201">
        <v>274.62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13.24</v>
      </c>
      <c r="E14" s="201">
        <v>0</v>
      </c>
      <c r="F14" s="201">
        <v>0</v>
      </c>
      <c r="G14" s="201">
        <v>21.32</v>
      </c>
      <c r="H14" s="201">
        <v>0</v>
      </c>
      <c r="I14" s="201">
        <v>0</v>
      </c>
      <c r="J14" s="201">
        <v>27.57</v>
      </c>
      <c r="K14" s="201">
        <v>4.4800000000000004</v>
      </c>
      <c r="L14" s="201">
        <v>260.5</v>
      </c>
      <c r="M14" s="201">
        <v>0.97</v>
      </c>
      <c r="N14" s="201">
        <v>1.25</v>
      </c>
      <c r="O14" s="201">
        <v>0</v>
      </c>
      <c r="P14" s="201">
        <v>1.48</v>
      </c>
      <c r="Q14" s="201">
        <v>1.42</v>
      </c>
      <c r="R14" s="201">
        <v>5.48</v>
      </c>
      <c r="S14" s="201">
        <v>4.21</v>
      </c>
      <c r="T14" s="201">
        <v>0</v>
      </c>
      <c r="U14" s="201">
        <v>0.89</v>
      </c>
      <c r="V14" s="201">
        <v>3.46</v>
      </c>
      <c r="W14" s="201">
        <v>0.49</v>
      </c>
      <c r="X14" s="201">
        <v>1.56</v>
      </c>
      <c r="Y14" s="201">
        <v>0</v>
      </c>
      <c r="Z14" s="201">
        <v>48.73</v>
      </c>
      <c r="AA14" s="201">
        <v>19.95</v>
      </c>
      <c r="AB14" s="201">
        <v>0</v>
      </c>
      <c r="AC14" s="201">
        <v>11.87</v>
      </c>
      <c r="AD14" s="201">
        <v>14.84</v>
      </c>
      <c r="AE14" s="201">
        <v>0</v>
      </c>
      <c r="AF14" s="201">
        <v>0</v>
      </c>
      <c r="AG14" s="201">
        <v>52.06</v>
      </c>
      <c r="AH14" s="201">
        <v>0</v>
      </c>
      <c r="AI14" s="201">
        <v>5.78</v>
      </c>
      <c r="AJ14" s="201">
        <v>0</v>
      </c>
      <c r="AK14" s="201">
        <v>10.89</v>
      </c>
      <c r="AL14" s="201">
        <v>0</v>
      </c>
      <c r="AM14" s="201">
        <v>0</v>
      </c>
      <c r="AN14" s="201">
        <v>0</v>
      </c>
      <c r="AO14" s="201">
        <v>274.62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13.24</v>
      </c>
      <c r="E15" s="201">
        <v>0</v>
      </c>
      <c r="F15" s="201">
        <v>0</v>
      </c>
      <c r="G15" s="201">
        <v>21.32</v>
      </c>
      <c r="H15" s="201">
        <v>0</v>
      </c>
      <c r="I15" s="201">
        <v>0</v>
      </c>
      <c r="J15" s="201">
        <v>27.57</v>
      </c>
      <c r="K15" s="201">
        <v>4.4800000000000004</v>
      </c>
      <c r="L15" s="201">
        <v>260.5</v>
      </c>
      <c r="M15" s="201">
        <v>0.97</v>
      </c>
      <c r="N15" s="201">
        <v>1.25</v>
      </c>
      <c r="O15" s="201">
        <v>0</v>
      </c>
      <c r="P15" s="201">
        <v>1.48</v>
      </c>
      <c r="Q15" s="201">
        <v>1.42</v>
      </c>
      <c r="R15" s="201">
        <v>5.48</v>
      </c>
      <c r="S15" s="201">
        <v>4.21</v>
      </c>
      <c r="T15" s="201">
        <v>0</v>
      </c>
      <c r="U15" s="201">
        <v>0.89</v>
      </c>
      <c r="V15" s="201">
        <v>3.46</v>
      </c>
      <c r="W15" s="201">
        <v>0.49</v>
      </c>
      <c r="X15" s="201">
        <v>1.56</v>
      </c>
      <c r="Y15" s="201">
        <v>0</v>
      </c>
      <c r="Z15" s="201">
        <v>48.73</v>
      </c>
      <c r="AA15" s="201">
        <v>19.95</v>
      </c>
      <c r="AB15" s="201">
        <v>0</v>
      </c>
      <c r="AC15" s="201">
        <v>11.87</v>
      </c>
      <c r="AD15" s="201">
        <v>14.84</v>
      </c>
      <c r="AE15" s="201">
        <v>0</v>
      </c>
      <c r="AF15" s="201">
        <v>0</v>
      </c>
      <c r="AG15" s="201">
        <v>52.06</v>
      </c>
      <c r="AH15" s="201">
        <v>0</v>
      </c>
      <c r="AI15" s="201">
        <v>5.78</v>
      </c>
      <c r="AJ15" s="201">
        <v>0</v>
      </c>
      <c r="AK15" s="201">
        <v>10.89</v>
      </c>
      <c r="AL15" s="201">
        <v>0</v>
      </c>
      <c r="AM15" s="201">
        <v>0</v>
      </c>
      <c r="AN15" s="201">
        <v>0</v>
      </c>
      <c r="AO15" s="201">
        <v>274.62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13.24</v>
      </c>
      <c r="E16" s="201">
        <v>0</v>
      </c>
      <c r="F16" s="201">
        <v>0</v>
      </c>
      <c r="G16" s="201">
        <v>21.32</v>
      </c>
      <c r="H16" s="201">
        <v>0</v>
      </c>
      <c r="I16" s="201">
        <v>0</v>
      </c>
      <c r="J16" s="201">
        <v>27.57</v>
      </c>
      <c r="K16" s="201">
        <v>4.4800000000000004</v>
      </c>
      <c r="L16" s="201">
        <v>260.5</v>
      </c>
      <c r="M16" s="201">
        <v>0.97</v>
      </c>
      <c r="N16" s="201">
        <v>1.25</v>
      </c>
      <c r="O16" s="201">
        <v>0</v>
      </c>
      <c r="P16" s="201">
        <v>1.48</v>
      </c>
      <c r="Q16" s="201">
        <v>1.42</v>
      </c>
      <c r="R16" s="201">
        <v>5.48</v>
      </c>
      <c r="S16" s="201">
        <v>4.21</v>
      </c>
      <c r="T16" s="201">
        <v>0</v>
      </c>
      <c r="U16" s="201">
        <v>0.89</v>
      </c>
      <c r="V16" s="201">
        <v>3.46</v>
      </c>
      <c r="W16" s="201">
        <v>0.49</v>
      </c>
      <c r="X16" s="201">
        <v>1.56</v>
      </c>
      <c r="Y16" s="201">
        <v>0</v>
      </c>
      <c r="Z16" s="201">
        <v>58.38</v>
      </c>
      <c r="AA16" s="201">
        <v>19.95</v>
      </c>
      <c r="AB16" s="201">
        <v>0</v>
      </c>
      <c r="AC16" s="201">
        <v>11.87</v>
      </c>
      <c r="AD16" s="201">
        <v>14.84</v>
      </c>
      <c r="AE16" s="201">
        <v>0</v>
      </c>
      <c r="AF16" s="201">
        <v>0</v>
      </c>
      <c r="AG16" s="201">
        <v>52.06</v>
      </c>
      <c r="AH16" s="201">
        <v>0</v>
      </c>
      <c r="AI16" s="201">
        <v>5.78</v>
      </c>
      <c r="AJ16" s="201">
        <v>0</v>
      </c>
      <c r="AK16" s="201">
        <v>10.89</v>
      </c>
      <c r="AL16" s="201">
        <v>0</v>
      </c>
      <c r="AM16" s="201">
        <v>0</v>
      </c>
      <c r="AN16" s="201">
        <v>0</v>
      </c>
      <c r="AO16" s="201">
        <v>274.62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13.24</v>
      </c>
      <c r="E17" s="201">
        <v>0</v>
      </c>
      <c r="F17" s="201">
        <v>0</v>
      </c>
      <c r="G17" s="201">
        <v>21.32</v>
      </c>
      <c r="H17" s="201">
        <v>0</v>
      </c>
      <c r="I17" s="201">
        <v>0</v>
      </c>
      <c r="J17" s="201">
        <v>27.57</v>
      </c>
      <c r="K17" s="201">
        <v>4.4800000000000004</v>
      </c>
      <c r="L17" s="201">
        <v>260.5</v>
      </c>
      <c r="M17" s="201">
        <v>0.97</v>
      </c>
      <c r="N17" s="201">
        <v>1.25</v>
      </c>
      <c r="O17" s="201">
        <v>0</v>
      </c>
      <c r="P17" s="201">
        <v>1.48</v>
      </c>
      <c r="Q17" s="201">
        <v>1.42</v>
      </c>
      <c r="R17" s="201">
        <v>5.48</v>
      </c>
      <c r="S17" s="201">
        <v>4.21</v>
      </c>
      <c r="T17" s="201">
        <v>0</v>
      </c>
      <c r="U17" s="201">
        <v>0.89</v>
      </c>
      <c r="V17" s="201">
        <v>3.46</v>
      </c>
      <c r="W17" s="201">
        <v>0.49</v>
      </c>
      <c r="X17" s="201">
        <v>1.56</v>
      </c>
      <c r="Y17" s="201">
        <v>0</v>
      </c>
      <c r="Z17" s="201">
        <v>58.38</v>
      </c>
      <c r="AA17" s="201">
        <v>19.95</v>
      </c>
      <c r="AB17" s="201">
        <v>0</v>
      </c>
      <c r="AC17" s="201">
        <v>11.87</v>
      </c>
      <c r="AD17" s="201">
        <v>14.84</v>
      </c>
      <c r="AE17" s="201">
        <v>0</v>
      </c>
      <c r="AF17" s="201">
        <v>0</v>
      </c>
      <c r="AG17" s="201">
        <v>52.06</v>
      </c>
      <c r="AH17" s="201">
        <v>0</v>
      </c>
      <c r="AI17" s="201">
        <v>5.78</v>
      </c>
      <c r="AJ17" s="201">
        <v>0</v>
      </c>
      <c r="AK17" s="201">
        <v>10.89</v>
      </c>
      <c r="AL17" s="201">
        <v>0</v>
      </c>
      <c r="AM17" s="201">
        <v>0</v>
      </c>
      <c r="AN17" s="201">
        <v>0</v>
      </c>
      <c r="AO17" s="201">
        <v>274.62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13.24</v>
      </c>
      <c r="E18" s="201">
        <v>0</v>
      </c>
      <c r="F18" s="201">
        <v>0</v>
      </c>
      <c r="G18" s="201">
        <v>21.32</v>
      </c>
      <c r="H18" s="201">
        <v>0</v>
      </c>
      <c r="I18" s="201">
        <v>0</v>
      </c>
      <c r="J18" s="201">
        <v>27.57</v>
      </c>
      <c r="K18" s="201">
        <v>4.4800000000000004</v>
      </c>
      <c r="L18" s="201">
        <v>260.5</v>
      </c>
      <c r="M18" s="201">
        <v>0.97</v>
      </c>
      <c r="N18" s="201">
        <v>1.25</v>
      </c>
      <c r="O18" s="201">
        <v>0</v>
      </c>
      <c r="P18" s="201">
        <v>1.48</v>
      </c>
      <c r="Q18" s="201">
        <v>1.42</v>
      </c>
      <c r="R18" s="201">
        <v>5.48</v>
      </c>
      <c r="S18" s="201">
        <v>4.21</v>
      </c>
      <c r="T18" s="201">
        <v>0</v>
      </c>
      <c r="U18" s="201">
        <v>0.89</v>
      </c>
      <c r="V18" s="201">
        <v>3.46</v>
      </c>
      <c r="W18" s="201">
        <v>0.49</v>
      </c>
      <c r="X18" s="201">
        <v>1.56</v>
      </c>
      <c r="Y18" s="201">
        <v>0</v>
      </c>
      <c r="Z18" s="201">
        <v>58.38</v>
      </c>
      <c r="AA18" s="201">
        <v>19.95</v>
      </c>
      <c r="AB18" s="201">
        <v>0</v>
      </c>
      <c r="AC18" s="201">
        <v>11.87</v>
      </c>
      <c r="AD18" s="201">
        <v>14.84</v>
      </c>
      <c r="AE18" s="201">
        <v>0</v>
      </c>
      <c r="AF18" s="201">
        <v>0</v>
      </c>
      <c r="AG18" s="201">
        <v>52.06</v>
      </c>
      <c r="AH18" s="201">
        <v>0</v>
      </c>
      <c r="AI18" s="201">
        <v>5.78</v>
      </c>
      <c r="AJ18" s="201">
        <v>0</v>
      </c>
      <c r="AK18" s="201">
        <v>10.89</v>
      </c>
      <c r="AL18" s="201">
        <v>0</v>
      </c>
      <c r="AM18" s="201">
        <v>0</v>
      </c>
      <c r="AN18" s="201">
        <v>0</v>
      </c>
      <c r="AO18" s="201">
        <v>274.62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13.24</v>
      </c>
      <c r="E19" s="201">
        <v>0</v>
      </c>
      <c r="F19" s="201">
        <v>0</v>
      </c>
      <c r="G19" s="201">
        <v>21.32</v>
      </c>
      <c r="H19" s="201">
        <v>0</v>
      </c>
      <c r="I19" s="201">
        <v>0</v>
      </c>
      <c r="J19" s="201">
        <v>27.57</v>
      </c>
      <c r="K19" s="201">
        <v>4.4800000000000004</v>
      </c>
      <c r="L19" s="201">
        <v>260.5</v>
      </c>
      <c r="M19" s="201">
        <v>0.97</v>
      </c>
      <c r="N19" s="201">
        <v>1.25</v>
      </c>
      <c r="O19" s="201">
        <v>0</v>
      </c>
      <c r="P19" s="201">
        <v>1.48</v>
      </c>
      <c r="Q19" s="201">
        <v>1.42</v>
      </c>
      <c r="R19" s="201">
        <v>5.48</v>
      </c>
      <c r="S19" s="201">
        <v>4.21</v>
      </c>
      <c r="T19" s="201">
        <v>0</v>
      </c>
      <c r="U19" s="201">
        <v>0.89</v>
      </c>
      <c r="V19" s="201">
        <v>3.46</v>
      </c>
      <c r="W19" s="201">
        <v>0.49</v>
      </c>
      <c r="X19" s="201">
        <v>1.56</v>
      </c>
      <c r="Y19" s="201">
        <v>0</v>
      </c>
      <c r="Z19" s="201">
        <v>58.38</v>
      </c>
      <c r="AA19" s="201">
        <v>19.95</v>
      </c>
      <c r="AB19" s="201">
        <v>0</v>
      </c>
      <c r="AC19" s="201">
        <v>11.87</v>
      </c>
      <c r="AD19" s="201">
        <v>14.84</v>
      </c>
      <c r="AE19" s="201">
        <v>0</v>
      </c>
      <c r="AF19" s="201">
        <v>0</v>
      </c>
      <c r="AG19" s="201">
        <v>52.06</v>
      </c>
      <c r="AH19" s="201">
        <v>0</v>
      </c>
      <c r="AI19" s="201">
        <v>5.78</v>
      </c>
      <c r="AJ19" s="201">
        <v>0</v>
      </c>
      <c r="AK19" s="201">
        <v>10.89</v>
      </c>
      <c r="AL19" s="201">
        <v>0</v>
      </c>
      <c r="AM19" s="201">
        <v>0</v>
      </c>
      <c r="AN19" s="201">
        <v>0</v>
      </c>
      <c r="AO19" s="201">
        <v>274.62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13.24</v>
      </c>
      <c r="E20" s="201">
        <v>0</v>
      </c>
      <c r="F20" s="201">
        <v>0</v>
      </c>
      <c r="G20" s="201">
        <v>21.32</v>
      </c>
      <c r="H20" s="201">
        <v>0</v>
      </c>
      <c r="I20" s="201">
        <v>0</v>
      </c>
      <c r="J20" s="201">
        <v>27.57</v>
      </c>
      <c r="K20" s="201">
        <v>4.4800000000000004</v>
      </c>
      <c r="L20" s="201">
        <v>260.5</v>
      </c>
      <c r="M20" s="201">
        <v>0.97</v>
      </c>
      <c r="N20" s="201">
        <v>1.25</v>
      </c>
      <c r="O20" s="201">
        <v>0</v>
      </c>
      <c r="P20" s="201">
        <v>1.48</v>
      </c>
      <c r="Q20" s="201">
        <v>1.42</v>
      </c>
      <c r="R20" s="201">
        <v>5.48</v>
      </c>
      <c r="S20" s="201">
        <v>4.21</v>
      </c>
      <c r="T20" s="201">
        <v>0</v>
      </c>
      <c r="U20" s="201">
        <v>0.89</v>
      </c>
      <c r="V20" s="201">
        <v>3.46</v>
      </c>
      <c r="W20" s="201">
        <v>0.49</v>
      </c>
      <c r="X20" s="201">
        <v>1.56</v>
      </c>
      <c r="Y20" s="201">
        <v>0</v>
      </c>
      <c r="Z20" s="201">
        <v>58.38</v>
      </c>
      <c r="AA20" s="201">
        <v>19.95</v>
      </c>
      <c r="AB20" s="201">
        <v>0</v>
      </c>
      <c r="AC20" s="201">
        <v>11.87</v>
      </c>
      <c r="AD20" s="201">
        <v>14.84</v>
      </c>
      <c r="AE20" s="201">
        <v>0</v>
      </c>
      <c r="AF20" s="201">
        <v>0</v>
      </c>
      <c r="AG20" s="201">
        <v>52.06</v>
      </c>
      <c r="AH20" s="201">
        <v>0</v>
      </c>
      <c r="AI20" s="201">
        <v>5.78</v>
      </c>
      <c r="AJ20" s="201">
        <v>0</v>
      </c>
      <c r="AK20" s="201">
        <v>10.89</v>
      </c>
      <c r="AL20" s="201">
        <v>0</v>
      </c>
      <c r="AM20" s="201">
        <v>0</v>
      </c>
      <c r="AN20" s="201">
        <v>0</v>
      </c>
      <c r="AO20" s="201">
        <v>274.62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13.24</v>
      </c>
      <c r="E21" s="201">
        <v>0</v>
      </c>
      <c r="F21" s="201">
        <v>0</v>
      </c>
      <c r="G21" s="201">
        <v>21.32</v>
      </c>
      <c r="H21" s="201">
        <v>0</v>
      </c>
      <c r="I21" s="201">
        <v>0</v>
      </c>
      <c r="J21" s="201">
        <v>27.57</v>
      </c>
      <c r="K21" s="201">
        <v>4.4800000000000004</v>
      </c>
      <c r="L21" s="201">
        <v>260.5</v>
      </c>
      <c r="M21" s="201">
        <v>0.97</v>
      </c>
      <c r="N21" s="201">
        <v>1.25</v>
      </c>
      <c r="O21" s="201">
        <v>0</v>
      </c>
      <c r="P21" s="201">
        <v>1.48</v>
      </c>
      <c r="Q21" s="201">
        <v>1.42</v>
      </c>
      <c r="R21" s="201">
        <v>5.48</v>
      </c>
      <c r="S21" s="201">
        <v>4.21</v>
      </c>
      <c r="T21" s="201">
        <v>0</v>
      </c>
      <c r="U21" s="201">
        <v>0.89</v>
      </c>
      <c r="V21" s="201">
        <v>3.46</v>
      </c>
      <c r="W21" s="201">
        <v>0.49</v>
      </c>
      <c r="X21" s="201">
        <v>1.56</v>
      </c>
      <c r="Y21" s="201">
        <v>0</v>
      </c>
      <c r="Z21" s="201">
        <v>58.38</v>
      </c>
      <c r="AA21" s="201">
        <v>19.95</v>
      </c>
      <c r="AB21" s="201">
        <v>0</v>
      </c>
      <c r="AC21" s="201">
        <v>11.87</v>
      </c>
      <c r="AD21" s="201">
        <v>14.84</v>
      </c>
      <c r="AE21" s="201">
        <v>0</v>
      </c>
      <c r="AF21" s="201">
        <v>0</v>
      </c>
      <c r="AG21" s="201">
        <v>52.06</v>
      </c>
      <c r="AH21" s="201">
        <v>0</v>
      </c>
      <c r="AI21" s="201">
        <v>5.78</v>
      </c>
      <c r="AJ21" s="201">
        <v>0</v>
      </c>
      <c r="AK21" s="201">
        <v>10.89</v>
      </c>
      <c r="AL21" s="201">
        <v>0</v>
      </c>
      <c r="AM21" s="201">
        <v>0</v>
      </c>
      <c r="AN21" s="201">
        <v>0</v>
      </c>
      <c r="AO21" s="201">
        <v>274.62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13.24</v>
      </c>
      <c r="E22" s="201">
        <v>0</v>
      </c>
      <c r="F22" s="201">
        <v>0</v>
      </c>
      <c r="G22" s="201">
        <v>21.32</v>
      </c>
      <c r="H22" s="201">
        <v>0</v>
      </c>
      <c r="I22" s="201">
        <v>0</v>
      </c>
      <c r="J22" s="201">
        <v>27.57</v>
      </c>
      <c r="K22" s="201">
        <v>4.4800000000000004</v>
      </c>
      <c r="L22" s="201">
        <v>260.5</v>
      </c>
      <c r="M22" s="201">
        <v>0.97</v>
      </c>
      <c r="N22" s="201">
        <v>1.25</v>
      </c>
      <c r="O22" s="201">
        <v>0</v>
      </c>
      <c r="P22" s="201">
        <v>1.48</v>
      </c>
      <c r="Q22" s="201">
        <v>1.42</v>
      </c>
      <c r="R22" s="201">
        <v>5.48</v>
      </c>
      <c r="S22" s="201">
        <v>4.21</v>
      </c>
      <c r="T22" s="201">
        <v>0</v>
      </c>
      <c r="U22" s="201">
        <v>0.89</v>
      </c>
      <c r="V22" s="201">
        <v>3.46</v>
      </c>
      <c r="W22" s="201">
        <v>0.49</v>
      </c>
      <c r="X22" s="201">
        <v>1.56</v>
      </c>
      <c r="Y22" s="201">
        <v>0</v>
      </c>
      <c r="Z22" s="201">
        <v>58.38</v>
      </c>
      <c r="AA22" s="201">
        <v>19.95</v>
      </c>
      <c r="AB22" s="201">
        <v>0</v>
      </c>
      <c r="AC22" s="201">
        <v>11.87</v>
      </c>
      <c r="AD22" s="201">
        <v>14.84</v>
      </c>
      <c r="AE22" s="201">
        <v>0</v>
      </c>
      <c r="AF22" s="201">
        <v>0</v>
      </c>
      <c r="AG22" s="201">
        <v>52.06</v>
      </c>
      <c r="AH22" s="201">
        <v>0</v>
      </c>
      <c r="AI22" s="201">
        <v>5.78</v>
      </c>
      <c r="AJ22" s="201">
        <v>0</v>
      </c>
      <c r="AK22" s="201">
        <v>10.89</v>
      </c>
      <c r="AL22" s="201">
        <v>0</v>
      </c>
      <c r="AM22" s="201">
        <v>0</v>
      </c>
      <c r="AN22" s="201">
        <v>0</v>
      </c>
      <c r="AO22" s="201">
        <v>274.62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13.24</v>
      </c>
      <c r="E23" s="201">
        <v>0</v>
      </c>
      <c r="F23" s="201">
        <v>0</v>
      </c>
      <c r="G23" s="201">
        <v>21.32</v>
      </c>
      <c r="H23" s="201">
        <v>0</v>
      </c>
      <c r="I23" s="201">
        <v>0</v>
      </c>
      <c r="J23" s="201">
        <v>27.57</v>
      </c>
      <c r="K23" s="201">
        <v>4.4800000000000004</v>
      </c>
      <c r="L23" s="201">
        <v>260.5</v>
      </c>
      <c r="M23" s="201">
        <v>0.97</v>
      </c>
      <c r="N23" s="201">
        <v>1.25</v>
      </c>
      <c r="O23" s="201">
        <v>0</v>
      </c>
      <c r="P23" s="201">
        <v>1.48</v>
      </c>
      <c r="Q23" s="201">
        <v>1.42</v>
      </c>
      <c r="R23" s="201">
        <v>5.48</v>
      </c>
      <c r="S23" s="201">
        <v>4.21</v>
      </c>
      <c r="T23" s="201">
        <v>0</v>
      </c>
      <c r="U23" s="201">
        <v>0.89</v>
      </c>
      <c r="V23" s="201">
        <v>3.46</v>
      </c>
      <c r="W23" s="201">
        <v>0.49</v>
      </c>
      <c r="X23" s="201">
        <v>1.56</v>
      </c>
      <c r="Y23" s="201">
        <v>0</v>
      </c>
      <c r="Z23" s="201">
        <v>58.38</v>
      </c>
      <c r="AA23" s="201">
        <v>19.95</v>
      </c>
      <c r="AB23" s="201">
        <v>0</v>
      </c>
      <c r="AC23" s="201">
        <v>11.87</v>
      </c>
      <c r="AD23" s="201">
        <v>14.84</v>
      </c>
      <c r="AE23" s="201">
        <v>0</v>
      </c>
      <c r="AF23" s="201">
        <v>0</v>
      </c>
      <c r="AG23" s="201">
        <v>52.06</v>
      </c>
      <c r="AH23" s="201">
        <v>0</v>
      </c>
      <c r="AI23" s="201">
        <v>5.78</v>
      </c>
      <c r="AJ23" s="201">
        <v>0</v>
      </c>
      <c r="AK23" s="201">
        <v>10.89</v>
      </c>
      <c r="AL23" s="201">
        <v>0</v>
      </c>
      <c r="AM23" s="201">
        <v>0</v>
      </c>
      <c r="AN23" s="201">
        <v>0</v>
      </c>
      <c r="AO23" s="201">
        <v>274.62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13.24</v>
      </c>
      <c r="E24" s="201">
        <v>0</v>
      </c>
      <c r="F24" s="201">
        <v>0</v>
      </c>
      <c r="G24" s="201">
        <v>21.32</v>
      </c>
      <c r="H24" s="201">
        <v>0</v>
      </c>
      <c r="I24" s="201">
        <v>0</v>
      </c>
      <c r="J24" s="201">
        <v>27.57</v>
      </c>
      <c r="K24" s="201">
        <v>4.4800000000000004</v>
      </c>
      <c r="L24" s="201">
        <v>263.08</v>
      </c>
      <c r="M24" s="201">
        <v>0.97</v>
      </c>
      <c r="N24" s="201">
        <v>1.25</v>
      </c>
      <c r="O24" s="201">
        <v>0</v>
      </c>
      <c r="P24" s="201">
        <v>1.48</v>
      </c>
      <c r="Q24" s="201">
        <v>1.42</v>
      </c>
      <c r="R24" s="201">
        <v>5.48</v>
      </c>
      <c r="S24" s="201">
        <v>4.24</v>
      </c>
      <c r="T24" s="201">
        <v>0</v>
      </c>
      <c r="U24" s="201">
        <v>0.89</v>
      </c>
      <c r="V24" s="201">
        <v>3.46</v>
      </c>
      <c r="W24" s="201">
        <v>0.49</v>
      </c>
      <c r="X24" s="201">
        <v>1.56</v>
      </c>
      <c r="Y24" s="201">
        <v>0</v>
      </c>
      <c r="Z24" s="201">
        <v>48.73</v>
      </c>
      <c r="AA24" s="201">
        <v>19.95</v>
      </c>
      <c r="AB24" s="201">
        <v>0</v>
      </c>
      <c r="AC24" s="201">
        <v>11.87</v>
      </c>
      <c r="AD24" s="201">
        <v>14.84</v>
      </c>
      <c r="AE24" s="201">
        <v>0</v>
      </c>
      <c r="AF24" s="201">
        <v>0</v>
      </c>
      <c r="AG24" s="201">
        <v>52.06</v>
      </c>
      <c r="AH24" s="201">
        <v>0</v>
      </c>
      <c r="AI24" s="201">
        <v>5.78</v>
      </c>
      <c r="AJ24" s="201">
        <v>0</v>
      </c>
      <c r="AK24" s="201">
        <v>10.89</v>
      </c>
      <c r="AL24" s="201">
        <v>0</v>
      </c>
      <c r="AM24" s="201">
        <v>0</v>
      </c>
      <c r="AN24" s="201">
        <v>0</v>
      </c>
      <c r="AO24" s="201">
        <v>274.62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13.24</v>
      </c>
      <c r="E25" s="201">
        <v>0</v>
      </c>
      <c r="F25" s="201">
        <v>0</v>
      </c>
      <c r="G25" s="201">
        <v>21.32</v>
      </c>
      <c r="H25" s="201">
        <v>0</v>
      </c>
      <c r="I25" s="201">
        <v>0</v>
      </c>
      <c r="J25" s="201">
        <v>27.57</v>
      </c>
      <c r="K25" s="201">
        <v>4.4800000000000004</v>
      </c>
      <c r="L25" s="201">
        <v>263.08</v>
      </c>
      <c r="M25" s="201">
        <v>0.97</v>
      </c>
      <c r="N25" s="201">
        <v>1.25</v>
      </c>
      <c r="O25" s="201">
        <v>0</v>
      </c>
      <c r="P25" s="201">
        <v>1.48</v>
      </c>
      <c r="Q25" s="201">
        <v>1.42</v>
      </c>
      <c r="R25" s="201">
        <v>5.48</v>
      </c>
      <c r="S25" s="201">
        <v>4.24</v>
      </c>
      <c r="T25" s="201">
        <v>0</v>
      </c>
      <c r="U25" s="201">
        <v>0.89</v>
      </c>
      <c r="V25" s="201">
        <v>3.46</v>
      </c>
      <c r="W25" s="201">
        <v>0.49</v>
      </c>
      <c r="X25" s="201">
        <v>1.56</v>
      </c>
      <c r="Y25" s="201">
        <v>0</v>
      </c>
      <c r="Z25" s="201">
        <v>48.73</v>
      </c>
      <c r="AA25" s="201">
        <v>19.95</v>
      </c>
      <c r="AB25" s="201">
        <v>0</v>
      </c>
      <c r="AC25" s="201">
        <v>11.87</v>
      </c>
      <c r="AD25" s="201">
        <v>14.84</v>
      </c>
      <c r="AE25" s="201">
        <v>0</v>
      </c>
      <c r="AF25" s="201">
        <v>0</v>
      </c>
      <c r="AG25" s="201">
        <v>52.06</v>
      </c>
      <c r="AH25" s="201">
        <v>0</v>
      </c>
      <c r="AI25" s="201">
        <v>5.78</v>
      </c>
      <c r="AJ25" s="201">
        <v>0</v>
      </c>
      <c r="AK25" s="201">
        <v>10.89</v>
      </c>
      <c r="AL25" s="201">
        <v>0</v>
      </c>
      <c r="AM25" s="201">
        <v>0</v>
      </c>
      <c r="AN25" s="201">
        <v>0</v>
      </c>
      <c r="AO25" s="201">
        <v>274.62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13.24</v>
      </c>
      <c r="E26" s="201">
        <v>0</v>
      </c>
      <c r="F26" s="201">
        <v>0</v>
      </c>
      <c r="G26" s="201">
        <v>21.32</v>
      </c>
      <c r="H26" s="201">
        <v>0</v>
      </c>
      <c r="I26" s="201">
        <v>0</v>
      </c>
      <c r="J26" s="201">
        <v>27.57</v>
      </c>
      <c r="K26" s="201">
        <v>4.4800000000000004</v>
      </c>
      <c r="L26" s="201">
        <v>263.08</v>
      </c>
      <c r="M26" s="201">
        <v>0.97</v>
      </c>
      <c r="N26" s="201">
        <v>1.25</v>
      </c>
      <c r="O26" s="201">
        <v>0</v>
      </c>
      <c r="P26" s="201">
        <v>1.48</v>
      </c>
      <c r="Q26" s="201">
        <v>1.42</v>
      </c>
      <c r="R26" s="201">
        <v>5.48</v>
      </c>
      <c r="S26" s="201">
        <v>4.24</v>
      </c>
      <c r="T26" s="201">
        <v>0</v>
      </c>
      <c r="U26" s="201">
        <v>0.89</v>
      </c>
      <c r="V26" s="201">
        <v>3.46</v>
      </c>
      <c r="W26" s="201">
        <v>0.49</v>
      </c>
      <c r="X26" s="201">
        <v>1.56</v>
      </c>
      <c r="Y26" s="201">
        <v>0</v>
      </c>
      <c r="Z26" s="201">
        <v>29.42</v>
      </c>
      <c r="AA26" s="201">
        <v>19.95</v>
      </c>
      <c r="AB26" s="201">
        <v>0</v>
      </c>
      <c r="AC26" s="201">
        <v>11.87</v>
      </c>
      <c r="AD26" s="201">
        <v>14.84</v>
      </c>
      <c r="AE26" s="201">
        <v>0</v>
      </c>
      <c r="AF26" s="201">
        <v>0</v>
      </c>
      <c r="AG26" s="201">
        <v>52.06</v>
      </c>
      <c r="AH26" s="201">
        <v>0</v>
      </c>
      <c r="AI26" s="201">
        <v>5.78</v>
      </c>
      <c r="AJ26" s="201">
        <v>0</v>
      </c>
      <c r="AK26" s="201">
        <v>10.89</v>
      </c>
      <c r="AL26" s="201">
        <v>0</v>
      </c>
      <c r="AM26" s="201">
        <v>0</v>
      </c>
      <c r="AN26" s="201">
        <v>0</v>
      </c>
      <c r="AO26" s="201">
        <v>274.62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13.24</v>
      </c>
      <c r="E27" s="201">
        <v>0</v>
      </c>
      <c r="F27" s="201">
        <v>0</v>
      </c>
      <c r="G27" s="201">
        <v>21.32</v>
      </c>
      <c r="H27" s="201">
        <v>0</v>
      </c>
      <c r="I27" s="201">
        <v>0</v>
      </c>
      <c r="J27" s="201">
        <v>27.57</v>
      </c>
      <c r="K27" s="201">
        <v>4.4800000000000004</v>
      </c>
      <c r="L27" s="201">
        <v>263.08</v>
      </c>
      <c r="M27" s="201">
        <v>0.97</v>
      </c>
      <c r="N27" s="201">
        <v>1.25</v>
      </c>
      <c r="O27" s="201">
        <v>0</v>
      </c>
      <c r="P27" s="201">
        <v>1.48</v>
      </c>
      <c r="Q27" s="201">
        <v>1.42</v>
      </c>
      <c r="R27" s="201">
        <v>5.48</v>
      </c>
      <c r="S27" s="201">
        <v>4.24</v>
      </c>
      <c r="T27" s="201">
        <v>0</v>
      </c>
      <c r="U27" s="201">
        <v>0.89</v>
      </c>
      <c r="V27" s="201">
        <v>3.46</v>
      </c>
      <c r="W27" s="201">
        <v>0.49</v>
      </c>
      <c r="X27" s="201">
        <v>1.56</v>
      </c>
      <c r="Y27" s="201">
        <v>0</v>
      </c>
      <c r="Z27" s="201">
        <v>58.38</v>
      </c>
      <c r="AA27" s="201">
        <v>19.95</v>
      </c>
      <c r="AB27" s="201">
        <v>0</v>
      </c>
      <c r="AC27" s="201">
        <v>11.87</v>
      </c>
      <c r="AD27" s="201">
        <v>14.84</v>
      </c>
      <c r="AE27" s="201">
        <v>0</v>
      </c>
      <c r="AF27" s="201">
        <v>0</v>
      </c>
      <c r="AG27" s="201">
        <v>52.06</v>
      </c>
      <c r="AH27" s="201">
        <v>0</v>
      </c>
      <c r="AI27" s="201">
        <v>5.78</v>
      </c>
      <c r="AJ27" s="201">
        <v>0</v>
      </c>
      <c r="AK27" s="201">
        <v>12.79</v>
      </c>
      <c r="AL27" s="201">
        <v>0</v>
      </c>
      <c r="AM27" s="201">
        <v>0</v>
      </c>
      <c r="AN27" s="201">
        <v>0</v>
      </c>
      <c r="AO27" s="201">
        <v>274.62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13.24</v>
      </c>
      <c r="E28" s="201">
        <v>0</v>
      </c>
      <c r="F28" s="201">
        <v>0</v>
      </c>
      <c r="G28" s="201">
        <v>21.32</v>
      </c>
      <c r="H28" s="201">
        <v>0</v>
      </c>
      <c r="I28" s="201">
        <v>0</v>
      </c>
      <c r="J28" s="201">
        <v>27.57</v>
      </c>
      <c r="K28" s="201">
        <v>4.4800000000000004</v>
      </c>
      <c r="L28" s="201">
        <v>263.08</v>
      </c>
      <c r="M28" s="201">
        <v>0.97</v>
      </c>
      <c r="N28" s="201">
        <v>1.25</v>
      </c>
      <c r="O28" s="201">
        <v>0</v>
      </c>
      <c r="P28" s="201">
        <v>1.48</v>
      </c>
      <c r="Q28" s="201">
        <v>1.42</v>
      </c>
      <c r="R28" s="201">
        <v>5.48</v>
      </c>
      <c r="S28" s="201">
        <v>4.24</v>
      </c>
      <c r="T28" s="201">
        <v>0</v>
      </c>
      <c r="U28" s="201">
        <v>0.89</v>
      </c>
      <c r="V28" s="201">
        <v>3.46</v>
      </c>
      <c r="W28" s="201">
        <v>0.49</v>
      </c>
      <c r="X28" s="201">
        <v>1.56</v>
      </c>
      <c r="Y28" s="201">
        <v>0</v>
      </c>
      <c r="Z28" s="201">
        <v>4.8099999999999996</v>
      </c>
      <c r="AA28" s="201">
        <v>19.95</v>
      </c>
      <c r="AB28" s="201">
        <v>0</v>
      </c>
      <c r="AC28" s="201">
        <v>11.87</v>
      </c>
      <c r="AD28" s="201">
        <v>14.84</v>
      </c>
      <c r="AE28" s="201">
        <v>0</v>
      </c>
      <c r="AF28" s="201">
        <v>0</v>
      </c>
      <c r="AG28" s="201">
        <v>52.06</v>
      </c>
      <c r="AH28" s="201">
        <v>0</v>
      </c>
      <c r="AI28" s="201">
        <v>5.78</v>
      </c>
      <c r="AJ28" s="201">
        <v>0</v>
      </c>
      <c r="AK28" s="201">
        <v>12.79</v>
      </c>
      <c r="AL28" s="201">
        <v>0</v>
      </c>
      <c r="AM28" s="201">
        <v>0</v>
      </c>
      <c r="AN28" s="201">
        <v>0</v>
      </c>
      <c r="AO28" s="201">
        <v>274.62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13.24</v>
      </c>
      <c r="E29" s="201">
        <v>0</v>
      </c>
      <c r="F29" s="201">
        <v>0</v>
      </c>
      <c r="G29" s="201">
        <v>21.32</v>
      </c>
      <c r="H29" s="201">
        <v>0</v>
      </c>
      <c r="I29" s="201">
        <v>0</v>
      </c>
      <c r="J29" s="201">
        <v>27.57</v>
      </c>
      <c r="K29" s="201">
        <v>4.4800000000000004</v>
      </c>
      <c r="L29" s="201">
        <v>263.08</v>
      </c>
      <c r="M29" s="201">
        <v>0.97</v>
      </c>
      <c r="N29" s="201">
        <v>1.25</v>
      </c>
      <c r="O29" s="201">
        <v>0</v>
      </c>
      <c r="P29" s="201">
        <v>1.48</v>
      </c>
      <c r="Q29" s="201">
        <v>1.42</v>
      </c>
      <c r="R29" s="201">
        <v>5.48</v>
      </c>
      <c r="S29" s="201">
        <v>4.24</v>
      </c>
      <c r="T29" s="201">
        <v>0</v>
      </c>
      <c r="U29" s="201">
        <v>0.89</v>
      </c>
      <c r="V29" s="201">
        <v>0.22</v>
      </c>
      <c r="W29" s="201">
        <v>0.49</v>
      </c>
      <c r="X29" s="201">
        <v>1.56</v>
      </c>
      <c r="Y29" s="201">
        <v>0</v>
      </c>
      <c r="Z29" s="201">
        <v>2.68</v>
      </c>
      <c r="AA29" s="201">
        <v>19.95</v>
      </c>
      <c r="AB29" s="201">
        <v>0</v>
      </c>
      <c r="AC29" s="201">
        <v>11.87</v>
      </c>
      <c r="AD29" s="201">
        <v>14.84</v>
      </c>
      <c r="AE29" s="201">
        <v>0</v>
      </c>
      <c r="AF29" s="201">
        <v>0</v>
      </c>
      <c r="AG29" s="201">
        <v>52.06</v>
      </c>
      <c r="AH29" s="201">
        <v>0</v>
      </c>
      <c r="AI29" s="201">
        <v>5.78</v>
      </c>
      <c r="AJ29" s="201">
        <v>0</v>
      </c>
      <c r="AK29" s="201">
        <v>12.79</v>
      </c>
      <c r="AL29" s="201">
        <v>0</v>
      </c>
      <c r="AM29" s="201">
        <v>0</v>
      </c>
      <c r="AN29" s="201">
        <v>0</v>
      </c>
      <c r="AO29" s="201">
        <v>274.62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13.24</v>
      </c>
      <c r="E30" s="201">
        <v>0</v>
      </c>
      <c r="F30" s="201">
        <v>0</v>
      </c>
      <c r="G30" s="201">
        <v>21.32</v>
      </c>
      <c r="H30" s="201">
        <v>0</v>
      </c>
      <c r="I30" s="201">
        <v>0</v>
      </c>
      <c r="J30" s="201">
        <v>27.57</v>
      </c>
      <c r="K30" s="201">
        <v>4.4800000000000004</v>
      </c>
      <c r="L30" s="201">
        <v>263.08</v>
      </c>
      <c r="M30" s="201">
        <v>0.97</v>
      </c>
      <c r="N30" s="201">
        <v>1.25</v>
      </c>
      <c r="O30" s="201">
        <v>0</v>
      </c>
      <c r="P30" s="201">
        <v>1.48</v>
      </c>
      <c r="Q30" s="201">
        <v>1.42</v>
      </c>
      <c r="R30" s="201">
        <v>5.48</v>
      </c>
      <c r="S30" s="201">
        <v>4.24</v>
      </c>
      <c r="T30" s="201">
        <v>0</v>
      </c>
      <c r="U30" s="201">
        <v>0.89</v>
      </c>
      <c r="V30" s="201">
        <v>0.22</v>
      </c>
      <c r="W30" s="201">
        <v>0.49</v>
      </c>
      <c r="X30" s="201">
        <v>1.56</v>
      </c>
      <c r="Y30" s="201">
        <v>0</v>
      </c>
      <c r="Z30" s="201">
        <v>2.68</v>
      </c>
      <c r="AA30" s="201">
        <v>19.95</v>
      </c>
      <c r="AB30" s="201">
        <v>0</v>
      </c>
      <c r="AC30" s="201">
        <v>11.87</v>
      </c>
      <c r="AD30" s="201">
        <v>14.84</v>
      </c>
      <c r="AE30" s="201">
        <v>0</v>
      </c>
      <c r="AF30" s="201">
        <v>0</v>
      </c>
      <c r="AG30" s="201">
        <v>52.06</v>
      </c>
      <c r="AH30" s="201">
        <v>0</v>
      </c>
      <c r="AI30" s="201">
        <v>5.78</v>
      </c>
      <c r="AJ30" s="201">
        <v>0</v>
      </c>
      <c r="AK30" s="201">
        <v>12.79</v>
      </c>
      <c r="AL30" s="201">
        <v>0</v>
      </c>
      <c r="AM30" s="201">
        <v>0</v>
      </c>
      <c r="AN30" s="201">
        <v>0</v>
      </c>
      <c r="AO30" s="201">
        <v>274.62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13.24</v>
      </c>
      <c r="E31" s="201">
        <v>0</v>
      </c>
      <c r="F31" s="201">
        <v>0</v>
      </c>
      <c r="G31" s="201">
        <v>21.32</v>
      </c>
      <c r="H31" s="201">
        <v>0</v>
      </c>
      <c r="I31" s="201">
        <v>0</v>
      </c>
      <c r="J31" s="201">
        <v>27.57</v>
      </c>
      <c r="K31" s="201">
        <v>4.4800000000000004</v>
      </c>
      <c r="L31" s="201">
        <v>263.08</v>
      </c>
      <c r="M31" s="201">
        <v>0.97</v>
      </c>
      <c r="N31" s="201">
        <v>1.25</v>
      </c>
      <c r="O31" s="201">
        <v>0</v>
      </c>
      <c r="P31" s="201">
        <v>1.48</v>
      </c>
      <c r="Q31" s="201">
        <v>1.42</v>
      </c>
      <c r="R31" s="201">
        <v>5.48</v>
      </c>
      <c r="S31" s="201">
        <v>4.24</v>
      </c>
      <c r="T31" s="201">
        <v>0</v>
      </c>
      <c r="U31" s="201">
        <v>0.89</v>
      </c>
      <c r="V31" s="201">
        <v>0.22</v>
      </c>
      <c r="W31" s="201">
        <v>0.49</v>
      </c>
      <c r="X31" s="201">
        <v>1.56</v>
      </c>
      <c r="Y31" s="201">
        <v>0</v>
      </c>
      <c r="Z31" s="201">
        <v>2.68</v>
      </c>
      <c r="AA31" s="201">
        <v>19.95</v>
      </c>
      <c r="AB31" s="201">
        <v>0</v>
      </c>
      <c r="AC31" s="201">
        <v>11.87</v>
      </c>
      <c r="AD31" s="201">
        <v>14.84</v>
      </c>
      <c r="AE31" s="201">
        <v>0</v>
      </c>
      <c r="AF31" s="201">
        <v>0</v>
      </c>
      <c r="AG31" s="201">
        <v>52.06</v>
      </c>
      <c r="AH31" s="201">
        <v>0</v>
      </c>
      <c r="AI31" s="201">
        <v>5.78</v>
      </c>
      <c r="AJ31" s="201">
        <v>0</v>
      </c>
      <c r="AK31" s="201">
        <v>12.79</v>
      </c>
      <c r="AL31" s="201">
        <v>0</v>
      </c>
      <c r="AM31" s="201">
        <v>0</v>
      </c>
      <c r="AN31" s="201">
        <v>0</v>
      </c>
      <c r="AO31" s="201">
        <v>274.62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13.24</v>
      </c>
      <c r="E32" s="201">
        <v>0</v>
      </c>
      <c r="F32" s="201">
        <v>0</v>
      </c>
      <c r="G32" s="201">
        <v>21.32</v>
      </c>
      <c r="H32" s="201">
        <v>0</v>
      </c>
      <c r="I32" s="201">
        <v>0</v>
      </c>
      <c r="J32" s="201">
        <v>27.57</v>
      </c>
      <c r="K32" s="201">
        <v>4.4800000000000004</v>
      </c>
      <c r="L32" s="201">
        <v>263.08</v>
      </c>
      <c r="M32" s="201">
        <v>0.97</v>
      </c>
      <c r="N32" s="201">
        <v>1.25</v>
      </c>
      <c r="O32" s="201">
        <v>0</v>
      </c>
      <c r="P32" s="201">
        <v>1.48</v>
      </c>
      <c r="Q32" s="201">
        <v>1.42</v>
      </c>
      <c r="R32" s="201">
        <v>5.48</v>
      </c>
      <c r="S32" s="201">
        <v>4.24</v>
      </c>
      <c r="T32" s="201">
        <v>0</v>
      </c>
      <c r="U32" s="201">
        <v>0.89</v>
      </c>
      <c r="V32" s="201">
        <v>0.22</v>
      </c>
      <c r="W32" s="201">
        <v>0.49</v>
      </c>
      <c r="X32" s="201">
        <v>1.56</v>
      </c>
      <c r="Y32" s="201">
        <v>0</v>
      </c>
      <c r="Z32" s="201">
        <v>2.68</v>
      </c>
      <c r="AA32" s="201">
        <v>19.95</v>
      </c>
      <c r="AB32" s="201">
        <v>0</v>
      </c>
      <c r="AC32" s="201">
        <v>11.87</v>
      </c>
      <c r="AD32" s="201">
        <v>14.84</v>
      </c>
      <c r="AE32" s="201">
        <v>0</v>
      </c>
      <c r="AF32" s="201">
        <v>0</v>
      </c>
      <c r="AG32" s="201">
        <v>52.06</v>
      </c>
      <c r="AH32" s="201">
        <v>0</v>
      </c>
      <c r="AI32" s="201">
        <v>5.78</v>
      </c>
      <c r="AJ32" s="201">
        <v>0</v>
      </c>
      <c r="AK32" s="201">
        <v>12.79</v>
      </c>
      <c r="AL32" s="201">
        <v>0</v>
      </c>
      <c r="AM32" s="201">
        <v>0</v>
      </c>
      <c r="AN32" s="201">
        <v>0</v>
      </c>
      <c r="AO32" s="201">
        <v>274.62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13.24</v>
      </c>
      <c r="E33" s="201">
        <v>0</v>
      </c>
      <c r="F33" s="201">
        <v>0</v>
      </c>
      <c r="G33" s="201">
        <v>21.32</v>
      </c>
      <c r="H33" s="201">
        <v>0</v>
      </c>
      <c r="I33" s="201">
        <v>0</v>
      </c>
      <c r="J33" s="201">
        <v>27.57</v>
      </c>
      <c r="K33" s="201">
        <v>4.4800000000000004</v>
      </c>
      <c r="L33" s="201">
        <v>263.08</v>
      </c>
      <c r="M33" s="201">
        <v>0.97</v>
      </c>
      <c r="N33" s="201">
        <v>1.25</v>
      </c>
      <c r="O33" s="201">
        <v>0</v>
      </c>
      <c r="P33" s="201">
        <v>1.48</v>
      </c>
      <c r="Q33" s="201">
        <v>1.42</v>
      </c>
      <c r="R33" s="201">
        <v>5.48</v>
      </c>
      <c r="S33" s="201">
        <v>4.24</v>
      </c>
      <c r="T33" s="201">
        <v>0</v>
      </c>
      <c r="U33" s="201">
        <v>0.89</v>
      </c>
      <c r="V33" s="201">
        <v>0.22</v>
      </c>
      <c r="W33" s="201">
        <v>0.49</v>
      </c>
      <c r="X33" s="201">
        <v>1.56</v>
      </c>
      <c r="Y33" s="201">
        <v>0</v>
      </c>
      <c r="Z33" s="201">
        <v>2.68</v>
      </c>
      <c r="AA33" s="201">
        <v>19.95</v>
      </c>
      <c r="AB33" s="201">
        <v>0</v>
      </c>
      <c r="AC33" s="201">
        <v>11.87</v>
      </c>
      <c r="AD33" s="201">
        <v>14.84</v>
      </c>
      <c r="AE33" s="201">
        <v>0</v>
      </c>
      <c r="AF33" s="201">
        <v>0</v>
      </c>
      <c r="AG33" s="201">
        <v>52.06</v>
      </c>
      <c r="AH33" s="201">
        <v>0</v>
      </c>
      <c r="AI33" s="201">
        <v>5.78</v>
      </c>
      <c r="AJ33" s="201">
        <v>0</v>
      </c>
      <c r="AK33" s="201">
        <v>12.79</v>
      </c>
      <c r="AL33" s="201">
        <v>0</v>
      </c>
      <c r="AM33" s="201">
        <v>0</v>
      </c>
      <c r="AN33" s="201">
        <v>0</v>
      </c>
      <c r="AO33" s="201">
        <v>274.62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13.24</v>
      </c>
      <c r="E34" s="201">
        <v>0</v>
      </c>
      <c r="F34" s="201">
        <v>0</v>
      </c>
      <c r="G34" s="201">
        <v>21.32</v>
      </c>
      <c r="H34" s="201">
        <v>0</v>
      </c>
      <c r="I34" s="201">
        <v>0</v>
      </c>
      <c r="J34" s="201">
        <v>27.57</v>
      </c>
      <c r="K34" s="201">
        <v>4.4800000000000004</v>
      </c>
      <c r="L34" s="201">
        <v>263.08</v>
      </c>
      <c r="M34" s="201">
        <v>0.97</v>
      </c>
      <c r="N34" s="201">
        <v>1.25</v>
      </c>
      <c r="O34" s="201">
        <v>0</v>
      </c>
      <c r="P34" s="201">
        <v>1.48</v>
      </c>
      <c r="Q34" s="201">
        <v>0.12</v>
      </c>
      <c r="R34" s="201">
        <v>0.45</v>
      </c>
      <c r="S34" s="201">
        <v>4.24</v>
      </c>
      <c r="T34" s="201">
        <v>0</v>
      </c>
      <c r="U34" s="201">
        <v>0.89</v>
      </c>
      <c r="V34" s="201">
        <v>0.22</v>
      </c>
      <c r="W34" s="201">
        <v>0.49</v>
      </c>
      <c r="X34" s="201">
        <v>1.56</v>
      </c>
      <c r="Y34" s="201">
        <v>0</v>
      </c>
      <c r="Z34" s="201">
        <v>2.68</v>
      </c>
      <c r="AA34" s="201">
        <v>0.96</v>
      </c>
      <c r="AB34" s="201">
        <v>0</v>
      </c>
      <c r="AC34" s="201">
        <v>11.87</v>
      </c>
      <c r="AD34" s="201">
        <v>14.84</v>
      </c>
      <c r="AE34" s="201">
        <v>0</v>
      </c>
      <c r="AF34" s="201">
        <v>0</v>
      </c>
      <c r="AG34" s="201">
        <v>52.06</v>
      </c>
      <c r="AH34" s="201">
        <v>0</v>
      </c>
      <c r="AI34" s="201">
        <v>5.78</v>
      </c>
      <c r="AJ34" s="201">
        <v>0</v>
      </c>
      <c r="AK34" s="201">
        <v>12.79</v>
      </c>
      <c r="AL34" s="201">
        <v>0</v>
      </c>
      <c r="AM34" s="201">
        <v>0</v>
      </c>
      <c r="AN34" s="201">
        <v>0</v>
      </c>
      <c r="AO34" s="201">
        <v>274.62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13.11</v>
      </c>
      <c r="E35" s="201">
        <v>0</v>
      </c>
      <c r="F35" s="201">
        <v>0</v>
      </c>
      <c r="G35" s="201">
        <v>21.32</v>
      </c>
      <c r="H35" s="201">
        <v>0</v>
      </c>
      <c r="I35" s="201">
        <v>0</v>
      </c>
      <c r="J35" s="201">
        <v>27.57</v>
      </c>
      <c r="K35" s="201">
        <v>4.4800000000000004</v>
      </c>
      <c r="L35" s="201">
        <v>263.08</v>
      </c>
      <c r="M35" s="201">
        <v>0.97</v>
      </c>
      <c r="N35" s="201">
        <v>1.25</v>
      </c>
      <c r="O35" s="201">
        <v>0</v>
      </c>
      <c r="P35" s="201">
        <v>1.48</v>
      </c>
      <c r="Q35" s="201">
        <v>0.12</v>
      </c>
      <c r="R35" s="201">
        <v>0.45</v>
      </c>
      <c r="S35" s="201">
        <v>0.28000000000000003</v>
      </c>
      <c r="T35" s="201">
        <v>0</v>
      </c>
      <c r="U35" s="201">
        <v>0.89</v>
      </c>
      <c r="V35" s="201">
        <v>0.22</v>
      </c>
      <c r="W35" s="201">
        <v>0.49</v>
      </c>
      <c r="X35" s="201">
        <v>1.56</v>
      </c>
      <c r="Y35" s="201">
        <v>0</v>
      </c>
      <c r="Z35" s="201">
        <v>2.68</v>
      </c>
      <c r="AA35" s="201">
        <v>0.96</v>
      </c>
      <c r="AB35" s="201">
        <v>0</v>
      </c>
      <c r="AC35" s="201">
        <v>11.87</v>
      </c>
      <c r="AD35" s="201">
        <v>14.84</v>
      </c>
      <c r="AE35" s="201">
        <v>0</v>
      </c>
      <c r="AF35" s="201">
        <v>0</v>
      </c>
      <c r="AG35" s="201">
        <v>52.06</v>
      </c>
      <c r="AH35" s="201">
        <v>0</v>
      </c>
      <c r="AI35" s="201">
        <v>5.78</v>
      </c>
      <c r="AJ35" s="201">
        <v>0</v>
      </c>
      <c r="AK35" s="201">
        <v>12.79</v>
      </c>
      <c r="AL35" s="201">
        <v>0</v>
      </c>
      <c r="AM35" s="201">
        <v>0</v>
      </c>
      <c r="AN35" s="201">
        <v>0</v>
      </c>
      <c r="AO35" s="201">
        <v>274.62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13.11</v>
      </c>
      <c r="E36" s="201">
        <v>0</v>
      </c>
      <c r="F36" s="201">
        <v>0</v>
      </c>
      <c r="G36" s="201">
        <v>21.32</v>
      </c>
      <c r="H36" s="201">
        <v>0</v>
      </c>
      <c r="I36" s="201">
        <v>0</v>
      </c>
      <c r="J36" s="201">
        <v>27.57</v>
      </c>
      <c r="K36" s="201">
        <v>4.4800000000000004</v>
      </c>
      <c r="L36" s="201">
        <v>263.08</v>
      </c>
      <c r="M36" s="201">
        <v>0.97</v>
      </c>
      <c r="N36" s="201">
        <v>1.25</v>
      </c>
      <c r="O36" s="201">
        <v>0</v>
      </c>
      <c r="P36" s="201">
        <v>1.48</v>
      </c>
      <c r="Q36" s="201">
        <v>0.12</v>
      </c>
      <c r="R36" s="201">
        <v>0.45</v>
      </c>
      <c r="S36" s="201">
        <v>4.24</v>
      </c>
      <c r="T36" s="201">
        <v>0</v>
      </c>
      <c r="U36" s="201">
        <v>0.89</v>
      </c>
      <c r="V36" s="201">
        <v>0.22</v>
      </c>
      <c r="W36" s="201">
        <v>0.49</v>
      </c>
      <c r="X36" s="201">
        <v>1.56</v>
      </c>
      <c r="Y36" s="201">
        <v>0</v>
      </c>
      <c r="Z36" s="201">
        <v>2.68</v>
      </c>
      <c r="AA36" s="201">
        <v>0.96</v>
      </c>
      <c r="AB36" s="201">
        <v>0</v>
      </c>
      <c r="AC36" s="201">
        <v>11.87</v>
      </c>
      <c r="AD36" s="201">
        <v>14.84</v>
      </c>
      <c r="AE36" s="201">
        <v>0</v>
      </c>
      <c r="AF36" s="201">
        <v>0</v>
      </c>
      <c r="AG36" s="201">
        <v>52.06</v>
      </c>
      <c r="AH36" s="201">
        <v>0</v>
      </c>
      <c r="AI36" s="201">
        <v>5.78</v>
      </c>
      <c r="AJ36" s="201">
        <v>0</v>
      </c>
      <c r="AK36" s="201">
        <v>12.79</v>
      </c>
      <c r="AL36" s="201">
        <v>0</v>
      </c>
      <c r="AM36" s="201">
        <v>0</v>
      </c>
      <c r="AN36" s="201">
        <v>0</v>
      </c>
      <c r="AO36" s="201">
        <v>274.62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13.11</v>
      </c>
      <c r="E37" s="201">
        <v>0</v>
      </c>
      <c r="F37" s="201">
        <v>0</v>
      </c>
      <c r="G37" s="201">
        <v>21.32</v>
      </c>
      <c r="H37" s="201">
        <v>0</v>
      </c>
      <c r="I37" s="201">
        <v>0</v>
      </c>
      <c r="J37" s="201">
        <v>27.57</v>
      </c>
      <c r="K37" s="201">
        <v>4.4800000000000004</v>
      </c>
      <c r="L37" s="201">
        <v>263.08</v>
      </c>
      <c r="M37" s="201">
        <v>0.97</v>
      </c>
      <c r="N37" s="201">
        <v>1.25</v>
      </c>
      <c r="O37" s="201">
        <v>0</v>
      </c>
      <c r="P37" s="201">
        <v>1.48</v>
      </c>
      <c r="Q37" s="201">
        <v>0.12</v>
      </c>
      <c r="R37" s="201">
        <v>0.45</v>
      </c>
      <c r="S37" s="201">
        <v>4.24</v>
      </c>
      <c r="T37" s="201">
        <v>0</v>
      </c>
      <c r="U37" s="201">
        <v>0.89</v>
      </c>
      <c r="V37" s="201">
        <v>0.22</v>
      </c>
      <c r="W37" s="201">
        <v>0.49</v>
      </c>
      <c r="X37" s="201">
        <v>1.56</v>
      </c>
      <c r="Y37" s="201">
        <v>0</v>
      </c>
      <c r="Z37" s="201">
        <v>2.68</v>
      </c>
      <c r="AA37" s="201">
        <v>0.96</v>
      </c>
      <c r="AB37" s="201">
        <v>0</v>
      </c>
      <c r="AC37" s="201">
        <v>11.87</v>
      </c>
      <c r="AD37" s="201">
        <v>14.84</v>
      </c>
      <c r="AE37" s="201">
        <v>0</v>
      </c>
      <c r="AF37" s="201">
        <v>0</v>
      </c>
      <c r="AG37" s="201">
        <v>52.06</v>
      </c>
      <c r="AH37" s="201">
        <v>0</v>
      </c>
      <c r="AI37" s="201">
        <v>5.78</v>
      </c>
      <c r="AJ37" s="201">
        <v>0</v>
      </c>
      <c r="AK37" s="201">
        <v>12.79</v>
      </c>
      <c r="AL37" s="201">
        <v>0</v>
      </c>
      <c r="AM37" s="201">
        <v>0</v>
      </c>
      <c r="AN37" s="201">
        <v>0</v>
      </c>
      <c r="AO37" s="201">
        <v>274.62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13.11</v>
      </c>
      <c r="E38" s="201">
        <v>0</v>
      </c>
      <c r="F38" s="201">
        <v>0</v>
      </c>
      <c r="G38" s="201">
        <v>21.32</v>
      </c>
      <c r="H38" s="201">
        <v>0</v>
      </c>
      <c r="I38" s="201">
        <v>0</v>
      </c>
      <c r="J38" s="201">
        <v>27.57</v>
      </c>
      <c r="K38" s="201">
        <v>4.4800000000000004</v>
      </c>
      <c r="L38" s="201">
        <v>263.08</v>
      </c>
      <c r="M38" s="201">
        <v>0.97</v>
      </c>
      <c r="N38" s="201">
        <v>1.25</v>
      </c>
      <c r="O38" s="201">
        <v>0</v>
      </c>
      <c r="P38" s="201">
        <v>1.48</v>
      </c>
      <c r="Q38" s="201">
        <v>0.12</v>
      </c>
      <c r="R38" s="201">
        <v>0.45</v>
      </c>
      <c r="S38" s="201">
        <v>4.24</v>
      </c>
      <c r="T38" s="201">
        <v>0</v>
      </c>
      <c r="U38" s="201">
        <v>0.89</v>
      </c>
      <c r="V38" s="201">
        <v>0.22</v>
      </c>
      <c r="W38" s="201">
        <v>0.49</v>
      </c>
      <c r="X38" s="201">
        <v>1.56</v>
      </c>
      <c r="Y38" s="201">
        <v>0</v>
      </c>
      <c r="Z38" s="201">
        <v>2.68</v>
      </c>
      <c r="AA38" s="201">
        <v>0.96</v>
      </c>
      <c r="AB38" s="201">
        <v>0</v>
      </c>
      <c r="AC38" s="201">
        <v>11.87</v>
      </c>
      <c r="AD38" s="201">
        <v>14.84</v>
      </c>
      <c r="AE38" s="201">
        <v>0</v>
      </c>
      <c r="AF38" s="201">
        <v>0</v>
      </c>
      <c r="AG38" s="201">
        <v>52.06</v>
      </c>
      <c r="AH38" s="201">
        <v>0</v>
      </c>
      <c r="AI38" s="201">
        <v>5.78</v>
      </c>
      <c r="AJ38" s="201">
        <v>0</v>
      </c>
      <c r="AK38" s="201">
        <v>12.79</v>
      </c>
      <c r="AL38" s="201">
        <v>0</v>
      </c>
      <c r="AM38" s="201">
        <v>0</v>
      </c>
      <c r="AN38" s="201">
        <v>0</v>
      </c>
      <c r="AO38" s="201">
        <v>274.62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13.11</v>
      </c>
      <c r="E39" s="201">
        <v>0</v>
      </c>
      <c r="F39" s="201">
        <v>0</v>
      </c>
      <c r="G39" s="201">
        <v>21.32</v>
      </c>
      <c r="H39" s="201">
        <v>0</v>
      </c>
      <c r="I39" s="201">
        <v>0</v>
      </c>
      <c r="J39" s="201">
        <v>27.57</v>
      </c>
      <c r="K39" s="201">
        <v>4.4800000000000004</v>
      </c>
      <c r="L39" s="201">
        <v>263.08</v>
      </c>
      <c r="M39" s="201">
        <v>0.97</v>
      </c>
      <c r="N39" s="201">
        <v>1.25</v>
      </c>
      <c r="O39" s="201">
        <v>0</v>
      </c>
      <c r="P39" s="201">
        <v>1.48</v>
      </c>
      <c r="Q39" s="201">
        <v>0.12</v>
      </c>
      <c r="R39" s="201">
        <v>0.45</v>
      </c>
      <c r="S39" s="201">
        <v>4.24</v>
      </c>
      <c r="T39" s="201">
        <v>0</v>
      </c>
      <c r="U39" s="201">
        <v>0.89</v>
      </c>
      <c r="V39" s="201">
        <v>0.22</v>
      </c>
      <c r="W39" s="201">
        <v>0.49</v>
      </c>
      <c r="X39" s="201">
        <v>1.56</v>
      </c>
      <c r="Y39" s="201">
        <v>0</v>
      </c>
      <c r="Z39" s="201">
        <v>2.68</v>
      </c>
      <c r="AA39" s="201">
        <v>0.96</v>
      </c>
      <c r="AB39" s="201">
        <v>0</v>
      </c>
      <c r="AC39" s="201">
        <v>11.87</v>
      </c>
      <c r="AD39" s="201">
        <v>14.84</v>
      </c>
      <c r="AE39" s="201">
        <v>0</v>
      </c>
      <c r="AF39" s="201">
        <v>0</v>
      </c>
      <c r="AG39" s="201">
        <v>52.06</v>
      </c>
      <c r="AH39" s="201">
        <v>0</v>
      </c>
      <c r="AI39" s="201">
        <v>5.78</v>
      </c>
      <c r="AJ39" s="201">
        <v>0</v>
      </c>
      <c r="AK39" s="201">
        <v>12.79</v>
      </c>
      <c r="AL39" s="201">
        <v>0</v>
      </c>
      <c r="AM39" s="201">
        <v>0</v>
      </c>
      <c r="AN39" s="201">
        <v>0</v>
      </c>
      <c r="AO39" s="201">
        <v>274.62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13.11</v>
      </c>
      <c r="E40" s="201">
        <v>0</v>
      </c>
      <c r="F40" s="201">
        <v>0</v>
      </c>
      <c r="G40" s="201">
        <v>21.32</v>
      </c>
      <c r="H40" s="201">
        <v>0</v>
      </c>
      <c r="I40" s="201">
        <v>0</v>
      </c>
      <c r="J40" s="201">
        <v>27.57</v>
      </c>
      <c r="K40" s="201">
        <v>4.4800000000000004</v>
      </c>
      <c r="L40" s="201">
        <v>259.88</v>
      </c>
      <c r="M40" s="201">
        <v>0.97</v>
      </c>
      <c r="N40" s="201">
        <v>1.25</v>
      </c>
      <c r="O40" s="201">
        <v>0</v>
      </c>
      <c r="P40" s="201">
        <v>1.48</v>
      </c>
      <c r="Q40" s="201">
        <v>0.12</v>
      </c>
      <c r="R40" s="201">
        <v>0.45</v>
      </c>
      <c r="S40" s="201">
        <v>4.24</v>
      </c>
      <c r="T40" s="201">
        <v>0</v>
      </c>
      <c r="U40" s="201">
        <v>0.89</v>
      </c>
      <c r="V40" s="201">
        <v>0.22</v>
      </c>
      <c r="W40" s="201">
        <v>0.49</v>
      </c>
      <c r="X40" s="201">
        <v>1.56</v>
      </c>
      <c r="Y40" s="201">
        <v>0</v>
      </c>
      <c r="Z40" s="201">
        <v>2.68</v>
      </c>
      <c r="AA40" s="201">
        <v>0.96</v>
      </c>
      <c r="AB40" s="201">
        <v>0</v>
      </c>
      <c r="AC40" s="201">
        <v>11.87</v>
      </c>
      <c r="AD40" s="201">
        <v>14.84</v>
      </c>
      <c r="AE40" s="201">
        <v>0</v>
      </c>
      <c r="AF40" s="201">
        <v>0</v>
      </c>
      <c r="AG40" s="201">
        <v>52.06</v>
      </c>
      <c r="AH40" s="201">
        <v>0</v>
      </c>
      <c r="AI40" s="201">
        <v>5.78</v>
      </c>
      <c r="AJ40" s="201">
        <v>0</v>
      </c>
      <c r="AK40" s="201">
        <v>12.79</v>
      </c>
      <c r="AL40" s="201">
        <v>0</v>
      </c>
      <c r="AM40" s="201">
        <v>0</v>
      </c>
      <c r="AN40" s="201">
        <v>0</v>
      </c>
      <c r="AO40" s="201">
        <v>274.62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13.11</v>
      </c>
      <c r="E41" s="201">
        <v>0</v>
      </c>
      <c r="F41" s="201">
        <v>0</v>
      </c>
      <c r="G41" s="201">
        <v>21.32</v>
      </c>
      <c r="H41" s="201">
        <v>0</v>
      </c>
      <c r="I41" s="201">
        <v>0</v>
      </c>
      <c r="J41" s="201">
        <v>27.57</v>
      </c>
      <c r="K41" s="201">
        <v>4.4800000000000004</v>
      </c>
      <c r="L41" s="201">
        <v>221.26</v>
      </c>
      <c r="M41" s="201">
        <v>0.97</v>
      </c>
      <c r="N41" s="201">
        <v>1.25</v>
      </c>
      <c r="O41" s="201">
        <v>0</v>
      </c>
      <c r="P41" s="201">
        <v>1.48</v>
      </c>
      <c r="Q41" s="201">
        <v>0.12</v>
      </c>
      <c r="R41" s="201">
        <v>0.45</v>
      </c>
      <c r="S41" s="201">
        <v>4.24</v>
      </c>
      <c r="T41" s="201">
        <v>0</v>
      </c>
      <c r="U41" s="201">
        <v>0.89</v>
      </c>
      <c r="V41" s="201">
        <v>0.22</v>
      </c>
      <c r="W41" s="201">
        <v>0.49</v>
      </c>
      <c r="X41" s="201">
        <v>1.56</v>
      </c>
      <c r="Y41" s="201">
        <v>0</v>
      </c>
      <c r="Z41" s="201">
        <v>2.68</v>
      </c>
      <c r="AA41" s="201">
        <v>0.96</v>
      </c>
      <c r="AB41" s="201">
        <v>0</v>
      </c>
      <c r="AC41" s="201">
        <v>11.87</v>
      </c>
      <c r="AD41" s="201">
        <v>14.84</v>
      </c>
      <c r="AE41" s="201">
        <v>0</v>
      </c>
      <c r="AF41" s="201">
        <v>0</v>
      </c>
      <c r="AG41" s="201">
        <v>52.06</v>
      </c>
      <c r="AH41" s="201">
        <v>0</v>
      </c>
      <c r="AI41" s="201">
        <v>5.78</v>
      </c>
      <c r="AJ41" s="201">
        <v>0</v>
      </c>
      <c r="AK41" s="201">
        <v>10.89</v>
      </c>
      <c r="AL41" s="201">
        <v>0</v>
      </c>
      <c r="AM41" s="201">
        <v>0</v>
      </c>
      <c r="AN41" s="201">
        <v>0</v>
      </c>
      <c r="AO41" s="201">
        <v>274.62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13.11</v>
      </c>
      <c r="E42" s="201">
        <v>0</v>
      </c>
      <c r="F42" s="201">
        <v>0</v>
      </c>
      <c r="G42" s="201">
        <v>21.32</v>
      </c>
      <c r="H42" s="201">
        <v>0</v>
      </c>
      <c r="I42" s="201">
        <v>0</v>
      </c>
      <c r="J42" s="201">
        <v>27.57</v>
      </c>
      <c r="K42" s="201">
        <v>4.4800000000000004</v>
      </c>
      <c r="L42" s="201">
        <v>211.6</v>
      </c>
      <c r="M42" s="201">
        <v>0.97</v>
      </c>
      <c r="N42" s="201">
        <v>1.25</v>
      </c>
      <c r="O42" s="201">
        <v>0</v>
      </c>
      <c r="P42" s="201">
        <v>1.48</v>
      </c>
      <c r="Q42" s="201">
        <v>0.12</v>
      </c>
      <c r="R42" s="201">
        <v>0.45</v>
      </c>
      <c r="S42" s="201">
        <v>4.24</v>
      </c>
      <c r="T42" s="201">
        <v>0</v>
      </c>
      <c r="U42" s="201">
        <v>0.89</v>
      </c>
      <c r="V42" s="201">
        <v>0.22</v>
      </c>
      <c r="W42" s="201">
        <v>0.49</v>
      </c>
      <c r="X42" s="201">
        <v>1.56</v>
      </c>
      <c r="Y42" s="201">
        <v>0</v>
      </c>
      <c r="Z42" s="201">
        <v>2.68</v>
      </c>
      <c r="AA42" s="201">
        <v>0.96</v>
      </c>
      <c r="AB42" s="201">
        <v>0</v>
      </c>
      <c r="AC42" s="201">
        <v>11.87</v>
      </c>
      <c r="AD42" s="201">
        <v>14.84</v>
      </c>
      <c r="AE42" s="201">
        <v>0</v>
      </c>
      <c r="AF42" s="201">
        <v>0</v>
      </c>
      <c r="AG42" s="201">
        <v>52.06</v>
      </c>
      <c r="AH42" s="201">
        <v>0</v>
      </c>
      <c r="AI42" s="201">
        <v>5.78</v>
      </c>
      <c r="AJ42" s="201">
        <v>0</v>
      </c>
      <c r="AK42" s="201">
        <v>10.89</v>
      </c>
      <c r="AL42" s="201">
        <v>0</v>
      </c>
      <c r="AM42" s="201">
        <v>0</v>
      </c>
      <c r="AN42" s="201">
        <v>0</v>
      </c>
      <c r="AO42" s="201">
        <v>274.62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13.11</v>
      </c>
      <c r="E43" s="201">
        <v>0</v>
      </c>
      <c r="F43" s="201">
        <v>0</v>
      </c>
      <c r="G43" s="201">
        <v>21.32</v>
      </c>
      <c r="H43" s="201">
        <v>0</v>
      </c>
      <c r="I43" s="201">
        <v>0</v>
      </c>
      <c r="J43" s="201">
        <v>27.57</v>
      </c>
      <c r="K43" s="201">
        <v>4.4800000000000004</v>
      </c>
      <c r="L43" s="201">
        <v>211.61</v>
      </c>
      <c r="M43" s="201">
        <v>0.97</v>
      </c>
      <c r="N43" s="201">
        <v>1.25</v>
      </c>
      <c r="O43" s="201">
        <v>0</v>
      </c>
      <c r="P43" s="201">
        <v>1.48</v>
      </c>
      <c r="Q43" s="201">
        <v>0.16</v>
      </c>
      <c r="R43" s="201">
        <v>0.45</v>
      </c>
      <c r="S43" s="201">
        <v>2.78</v>
      </c>
      <c r="T43" s="201">
        <v>0</v>
      </c>
      <c r="U43" s="201">
        <v>0.89</v>
      </c>
      <c r="V43" s="201">
        <v>0.22</v>
      </c>
      <c r="W43" s="201">
        <v>0.49</v>
      </c>
      <c r="X43" s="201">
        <v>1.56</v>
      </c>
      <c r="Y43" s="201">
        <v>0</v>
      </c>
      <c r="Z43" s="201">
        <v>2.68</v>
      </c>
      <c r="AA43" s="201">
        <v>0.96</v>
      </c>
      <c r="AB43" s="201">
        <v>0</v>
      </c>
      <c r="AC43" s="201">
        <v>11.87</v>
      </c>
      <c r="AD43" s="201">
        <v>14.84</v>
      </c>
      <c r="AE43" s="201">
        <v>0</v>
      </c>
      <c r="AF43" s="201">
        <v>0</v>
      </c>
      <c r="AG43" s="201">
        <v>52.06</v>
      </c>
      <c r="AH43" s="201">
        <v>0</v>
      </c>
      <c r="AI43" s="201">
        <v>5.78</v>
      </c>
      <c r="AJ43" s="201">
        <v>0</v>
      </c>
      <c r="AK43" s="201">
        <v>10.89</v>
      </c>
      <c r="AL43" s="201">
        <v>0</v>
      </c>
      <c r="AM43" s="201">
        <v>0</v>
      </c>
      <c r="AN43" s="201">
        <v>0</v>
      </c>
      <c r="AO43" s="201">
        <v>269.18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13.11</v>
      </c>
      <c r="E44" s="201">
        <v>0</v>
      </c>
      <c r="F44" s="201">
        <v>0</v>
      </c>
      <c r="G44" s="201">
        <v>21.32</v>
      </c>
      <c r="H44" s="201">
        <v>0</v>
      </c>
      <c r="I44" s="201">
        <v>0</v>
      </c>
      <c r="J44" s="201">
        <v>27.57</v>
      </c>
      <c r="K44" s="201">
        <v>4.4800000000000004</v>
      </c>
      <c r="L44" s="201">
        <v>211.61</v>
      </c>
      <c r="M44" s="201">
        <v>0.97</v>
      </c>
      <c r="N44" s="201">
        <v>1.25</v>
      </c>
      <c r="O44" s="201">
        <v>0</v>
      </c>
      <c r="P44" s="201">
        <v>1.48</v>
      </c>
      <c r="Q44" s="201">
        <v>0.16</v>
      </c>
      <c r="R44" s="201">
        <v>0.45</v>
      </c>
      <c r="S44" s="201">
        <v>4.24</v>
      </c>
      <c r="T44" s="201">
        <v>0</v>
      </c>
      <c r="U44" s="201">
        <v>0.89</v>
      </c>
      <c r="V44" s="201">
        <v>0.22</v>
      </c>
      <c r="W44" s="201">
        <v>0.49</v>
      </c>
      <c r="X44" s="201">
        <v>1.56</v>
      </c>
      <c r="Y44" s="201">
        <v>0</v>
      </c>
      <c r="Z44" s="201">
        <v>2.68</v>
      </c>
      <c r="AA44" s="201">
        <v>0.96</v>
      </c>
      <c r="AB44" s="201">
        <v>0</v>
      </c>
      <c r="AC44" s="201">
        <v>11.87</v>
      </c>
      <c r="AD44" s="201">
        <v>14.84</v>
      </c>
      <c r="AE44" s="201">
        <v>0</v>
      </c>
      <c r="AF44" s="201">
        <v>0</v>
      </c>
      <c r="AG44" s="201">
        <v>52.06</v>
      </c>
      <c r="AH44" s="201">
        <v>0</v>
      </c>
      <c r="AI44" s="201">
        <v>5.78</v>
      </c>
      <c r="AJ44" s="201">
        <v>0</v>
      </c>
      <c r="AK44" s="201">
        <v>10.89</v>
      </c>
      <c r="AL44" s="201">
        <v>0</v>
      </c>
      <c r="AM44" s="201">
        <v>0</v>
      </c>
      <c r="AN44" s="201">
        <v>0</v>
      </c>
      <c r="AO44" s="201">
        <v>269.18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13.11</v>
      </c>
      <c r="E45" s="201">
        <v>0</v>
      </c>
      <c r="F45" s="201">
        <v>0</v>
      </c>
      <c r="G45" s="201">
        <v>21.32</v>
      </c>
      <c r="H45" s="201">
        <v>0</v>
      </c>
      <c r="I45" s="201">
        <v>0</v>
      </c>
      <c r="J45" s="201">
        <v>27.57</v>
      </c>
      <c r="K45" s="201">
        <v>4.4800000000000004</v>
      </c>
      <c r="L45" s="201">
        <v>211.61</v>
      </c>
      <c r="M45" s="201">
        <v>0.97</v>
      </c>
      <c r="N45" s="201">
        <v>1.25</v>
      </c>
      <c r="O45" s="201">
        <v>0</v>
      </c>
      <c r="P45" s="201">
        <v>1.48</v>
      </c>
      <c r="Q45" s="201">
        <v>0.16</v>
      </c>
      <c r="R45" s="201">
        <v>0.45</v>
      </c>
      <c r="S45" s="201">
        <v>4.24</v>
      </c>
      <c r="T45" s="201">
        <v>0</v>
      </c>
      <c r="U45" s="201">
        <v>0.89</v>
      </c>
      <c r="V45" s="201">
        <v>0.22</v>
      </c>
      <c r="W45" s="201">
        <v>0.49</v>
      </c>
      <c r="X45" s="201">
        <v>1.56</v>
      </c>
      <c r="Y45" s="201">
        <v>0</v>
      </c>
      <c r="Z45" s="201">
        <v>2.68</v>
      </c>
      <c r="AA45" s="201">
        <v>0.96</v>
      </c>
      <c r="AB45" s="201">
        <v>0</v>
      </c>
      <c r="AC45" s="201">
        <v>11.87</v>
      </c>
      <c r="AD45" s="201">
        <v>14.84</v>
      </c>
      <c r="AE45" s="201">
        <v>0</v>
      </c>
      <c r="AF45" s="201">
        <v>0</v>
      </c>
      <c r="AG45" s="201">
        <v>52.06</v>
      </c>
      <c r="AH45" s="201">
        <v>0</v>
      </c>
      <c r="AI45" s="201">
        <v>5.78</v>
      </c>
      <c r="AJ45" s="201">
        <v>0</v>
      </c>
      <c r="AK45" s="201">
        <v>10.89</v>
      </c>
      <c r="AL45" s="201">
        <v>0</v>
      </c>
      <c r="AM45" s="201">
        <v>0</v>
      </c>
      <c r="AN45" s="201">
        <v>0</v>
      </c>
      <c r="AO45" s="201">
        <v>269.18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13.11</v>
      </c>
      <c r="E46" s="201">
        <v>0</v>
      </c>
      <c r="F46" s="201">
        <v>0</v>
      </c>
      <c r="G46" s="201">
        <v>21.32</v>
      </c>
      <c r="H46" s="201">
        <v>0</v>
      </c>
      <c r="I46" s="201">
        <v>0</v>
      </c>
      <c r="J46" s="201">
        <v>27.57</v>
      </c>
      <c r="K46" s="201">
        <v>4.4800000000000004</v>
      </c>
      <c r="L46" s="201">
        <v>192.3</v>
      </c>
      <c r="M46" s="201">
        <v>0.97</v>
      </c>
      <c r="N46" s="201">
        <v>1.25</v>
      </c>
      <c r="O46" s="201">
        <v>0</v>
      </c>
      <c r="P46" s="201">
        <v>1.48</v>
      </c>
      <c r="Q46" s="201">
        <v>0.16</v>
      </c>
      <c r="R46" s="201">
        <v>0.45</v>
      </c>
      <c r="S46" s="201">
        <v>4.24</v>
      </c>
      <c r="T46" s="201">
        <v>0</v>
      </c>
      <c r="U46" s="201">
        <v>0.89</v>
      </c>
      <c r="V46" s="201">
        <v>0.22</v>
      </c>
      <c r="W46" s="201">
        <v>0.49</v>
      </c>
      <c r="X46" s="201">
        <v>1.56</v>
      </c>
      <c r="Y46" s="201">
        <v>0</v>
      </c>
      <c r="Z46" s="201">
        <v>2.68</v>
      </c>
      <c r="AA46" s="201">
        <v>0.96</v>
      </c>
      <c r="AB46" s="201">
        <v>0</v>
      </c>
      <c r="AC46" s="201">
        <v>11.87</v>
      </c>
      <c r="AD46" s="201">
        <v>14.84</v>
      </c>
      <c r="AE46" s="201">
        <v>0</v>
      </c>
      <c r="AF46" s="201">
        <v>0</v>
      </c>
      <c r="AG46" s="201">
        <v>52.06</v>
      </c>
      <c r="AH46" s="201">
        <v>0</v>
      </c>
      <c r="AI46" s="201">
        <v>5.78</v>
      </c>
      <c r="AJ46" s="201">
        <v>0</v>
      </c>
      <c r="AK46" s="201">
        <v>10.89</v>
      </c>
      <c r="AL46" s="201">
        <v>0</v>
      </c>
      <c r="AM46" s="201">
        <v>0</v>
      </c>
      <c r="AN46" s="201">
        <v>0</v>
      </c>
      <c r="AO46" s="201">
        <v>269.18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13.11</v>
      </c>
      <c r="E47" s="201">
        <v>0</v>
      </c>
      <c r="F47" s="201">
        <v>0</v>
      </c>
      <c r="G47" s="201">
        <v>21.32</v>
      </c>
      <c r="H47" s="201">
        <v>0</v>
      </c>
      <c r="I47" s="201">
        <v>0</v>
      </c>
      <c r="J47" s="201">
        <v>27.57</v>
      </c>
      <c r="K47" s="201">
        <v>4.4800000000000004</v>
      </c>
      <c r="L47" s="201">
        <v>192.3</v>
      </c>
      <c r="M47" s="201">
        <v>0.97</v>
      </c>
      <c r="N47" s="201">
        <v>1.25</v>
      </c>
      <c r="O47" s="201">
        <v>0</v>
      </c>
      <c r="P47" s="201">
        <v>1.48</v>
      </c>
      <c r="Q47" s="201">
        <v>0.12</v>
      </c>
      <c r="R47" s="201">
        <v>0</v>
      </c>
      <c r="S47" s="201">
        <v>4.24</v>
      </c>
      <c r="T47" s="201">
        <v>0</v>
      </c>
      <c r="U47" s="201">
        <v>0.89</v>
      </c>
      <c r="V47" s="201">
        <v>0.22</v>
      </c>
      <c r="W47" s="201">
        <v>0.49</v>
      </c>
      <c r="X47" s="201">
        <v>1.56</v>
      </c>
      <c r="Y47" s="201">
        <v>0</v>
      </c>
      <c r="Z47" s="201">
        <v>2.68</v>
      </c>
      <c r="AA47" s="201">
        <v>0.96</v>
      </c>
      <c r="AB47" s="201">
        <v>0</v>
      </c>
      <c r="AC47" s="201">
        <v>11.87</v>
      </c>
      <c r="AD47" s="201">
        <v>14.84</v>
      </c>
      <c r="AE47" s="201">
        <v>0</v>
      </c>
      <c r="AF47" s="201">
        <v>0</v>
      </c>
      <c r="AG47" s="201">
        <v>52.06</v>
      </c>
      <c r="AH47" s="201">
        <v>0</v>
      </c>
      <c r="AI47" s="201">
        <v>5.78</v>
      </c>
      <c r="AJ47" s="201">
        <v>0</v>
      </c>
      <c r="AK47" s="201">
        <v>10.89</v>
      </c>
      <c r="AL47" s="201">
        <v>0</v>
      </c>
      <c r="AM47" s="201">
        <v>0</v>
      </c>
      <c r="AN47" s="201">
        <v>0</v>
      </c>
      <c r="AO47" s="201">
        <v>269.18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13.11</v>
      </c>
      <c r="E48" s="201">
        <v>0</v>
      </c>
      <c r="F48" s="201">
        <v>0</v>
      </c>
      <c r="G48" s="201">
        <v>21.32</v>
      </c>
      <c r="H48" s="201">
        <v>0</v>
      </c>
      <c r="I48" s="201">
        <v>0</v>
      </c>
      <c r="J48" s="201">
        <v>27.57</v>
      </c>
      <c r="K48" s="201">
        <v>4.4800000000000004</v>
      </c>
      <c r="L48" s="201">
        <v>211.61</v>
      </c>
      <c r="M48" s="201">
        <v>0.97</v>
      </c>
      <c r="N48" s="201">
        <v>1.25</v>
      </c>
      <c r="O48" s="201">
        <v>0</v>
      </c>
      <c r="P48" s="201">
        <v>1.48</v>
      </c>
      <c r="Q48" s="201">
        <v>0.12</v>
      </c>
      <c r="R48" s="201">
        <v>0.45</v>
      </c>
      <c r="S48" s="201">
        <v>4.24</v>
      </c>
      <c r="T48" s="201">
        <v>0</v>
      </c>
      <c r="U48" s="201">
        <v>0.89</v>
      </c>
      <c r="V48" s="201">
        <v>0.22</v>
      </c>
      <c r="W48" s="201">
        <v>0.49</v>
      </c>
      <c r="X48" s="201">
        <v>1.56</v>
      </c>
      <c r="Y48" s="201">
        <v>0</v>
      </c>
      <c r="Z48" s="201">
        <v>2.68</v>
      </c>
      <c r="AA48" s="201">
        <v>0.96</v>
      </c>
      <c r="AB48" s="201">
        <v>0</v>
      </c>
      <c r="AC48" s="201">
        <v>11.87</v>
      </c>
      <c r="AD48" s="201">
        <v>14.84</v>
      </c>
      <c r="AE48" s="201">
        <v>0</v>
      </c>
      <c r="AF48" s="201">
        <v>0</v>
      </c>
      <c r="AG48" s="201">
        <v>52.06</v>
      </c>
      <c r="AH48" s="201">
        <v>0</v>
      </c>
      <c r="AI48" s="201">
        <v>5.78</v>
      </c>
      <c r="AJ48" s="201">
        <v>0</v>
      </c>
      <c r="AK48" s="201">
        <v>10.89</v>
      </c>
      <c r="AL48" s="201">
        <v>0</v>
      </c>
      <c r="AM48" s="201">
        <v>0</v>
      </c>
      <c r="AN48" s="201">
        <v>0</v>
      </c>
      <c r="AO48" s="201">
        <v>269.18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13.11</v>
      </c>
      <c r="E49" s="201">
        <v>0</v>
      </c>
      <c r="F49" s="201">
        <v>0</v>
      </c>
      <c r="G49" s="201">
        <v>21.32</v>
      </c>
      <c r="H49" s="201">
        <v>0</v>
      </c>
      <c r="I49" s="201">
        <v>0</v>
      </c>
      <c r="J49" s="201">
        <v>27.57</v>
      </c>
      <c r="K49" s="201">
        <v>4.4800000000000004</v>
      </c>
      <c r="L49" s="201">
        <v>259.89</v>
      </c>
      <c r="M49" s="201">
        <v>0.97</v>
      </c>
      <c r="N49" s="201">
        <v>1.25</v>
      </c>
      <c r="O49" s="201">
        <v>0</v>
      </c>
      <c r="P49" s="201">
        <v>1.48</v>
      </c>
      <c r="Q49" s="201">
        <v>0.12</v>
      </c>
      <c r="R49" s="201">
        <v>0.45</v>
      </c>
      <c r="S49" s="201">
        <v>4.24</v>
      </c>
      <c r="T49" s="201">
        <v>0</v>
      </c>
      <c r="U49" s="201">
        <v>0.89</v>
      </c>
      <c r="V49" s="201">
        <v>0.22</v>
      </c>
      <c r="W49" s="201">
        <v>0.49</v>
      </c>
      <c r="X49" s="201">
        <v>1.56</v>
      </c>
      <c r="Y49" s="201">
        <v>0</v>
      </c>
      <c r="Z49" s="201">
        <v>4.43</v>
      </c>
      <c r="AA49" s="201">
        <v>1.42</v>
      </c>
      <c r="AB49" s="201">
        <v>0</v>
      </c>
      <c r="AC49" s="201">
        <v>11.87</v>
      </c>
      <c r="AD49" s="201">
        <v>14.84</v>
      </c>
      <c r="AE49" s="201">
        <v>0</v>
      </c>
      <c r="AF49" s="201">
        <v>0</v>
      </c>
      <c r="AG49" s="201">
        <v>52.06</v>
      </c>
      <c r="AH49" s="201">
        <v>0</v>
      </c>
      <c r="AI49" s="201">
        <v>5.78</v>
      </c>
      <c r="AJ49" s="201">
        <v>0</v>
      </c>
      <c r="AK49" s="201">
        <v>10.89</v>
      </c>
      <c r="AL49" s="201">
        <v>0</v>
      </c>
      <c r="AM49" s="201">
        <v>0</v>
      </c>
      <c r="AN49" s="201">
        <v>0</v>
      </c>
      <c r="AO49" s="201">
        <v>269.18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13.11</v>
      </c>
      <c r="E50" s="201">
        <v>0</v>
      </c>
      <c r="F50" s="201">
        <v>0</v>
      </c>
      <c r="G50" s="201">
        <v>21.32</v>
      </c>
      <c r="H50" s="201">
        <v>0</v>
      </c>
      <c r="I50" s="201">
        <v>0</v>
      </c>
      <c r="J50" s="201">
        <v>27.57</v>
      </c>
      <c r="K50" s="201">
        <v>4.4800000000000004</v>
      </c>
      <c r="L50" s="201">
        <v>259.89</v>
      </c>
      <c r="M50" s="201">
        <v>0.97</v>
      </c>
      <c r="N50" s="201">
        <v>1.25</v>
      </c>
      <c r="O50" s="201">
        <v>0</v>
      </c>
      <c r="P50" s="201">
        <v>1.48</v>
      </c>
      <c r="Q50" s="201">
        <v>0.12</v>
      </c>
      <c r="R50" s="201">
        <v>0.45</v>
      </c>
      <c r="S50" s="201">
        <v>4.24</v>
      </c>
      <c r="T50" s="201">
        <v>0</v>
      </c>
      <c r="U50" s="201">
        <v>0.89</v>
      </c>
      <c r="V50" s="201">
        <v>0.22</v>
      </c>
      <c r="W50" s="201">
        <v>0.49</v>
      </c>
      <c r="X50" s="201">
        <v>1.56</v>
      </c>
      <c r="Y50" s="201">
        <v>0</v>
      </c>
      <c r="Z50" s="201">
        <v>4.43</v>
      </c>
      <c r="AA50" s="201">
        <v>1.42</v>
      </c>
      <c r="AB50" s="201">
        <v>0</v>
      </c>
      <c r="AC50" s="201">
        <v>11.87</v>
      </c>
      <c r="AD50" s="201">
        <v>14.84</v>
      </c>
      <c r="AE50" s="201">
        <v>0</v>
      </c>
      <c r="AF50" s="201">
        <v>0</v>
      </c>
      <c r="AG50" s="201">
        <v>52.06</v>
      </c>
      <c r="AH50" s="201">
        <v>0</v>
      </c>
      <c r="AI50" s="201">
        <v>5.78</v>
      </c>
      <c r="AJ50" s="201">
        <v>0</v>
      </c>
      <c r="AK50" s="201">
        <v>10.89</v>
      </c>
      <c r="AL50" s="201">
        <v>0</v>
      </c>
      <c r="AM50" s="201">
        <v>0</v>
      </c>
      <c r="AN50" s="201">
        <v>0</v>
      </c>
      <c r="AO50" s="201">
        <v>269.18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13.11</v>
      </c>
      <c r="E51" s="201">
        <v>0</v>
      </c>
      <c r="F51" s="201">
        <v>0</v>
      </c>
      <c r="G51" s="201">
        <v>21.32</v>
      </c>
      <c r="H51" s="201">
        <v>0</v>
      </c>
      <c r="I51" s="201">
        <v>0</v>
      </c>
      <c r="J51" s="201">
        <v>27.57</v>
      </c>
      <c r="K51" s="201">
        <v>4.4800000000000004</v>
      </c>
      <c r="L51" s="201">
        <v>259.89</v>
      </c>
      <c r="M51" s="201">
        <v>0.97</v>
      </c>
      <c r="N51" s="201">
        <v>1.25</v>
      </c>
      <c r="O51" s="201">
        <v>0</v>
      </c>
      <c r="P51" s="201">
        <v>1.48</v>
      </c>
      <c r="Q51" s="201">
        <v>0.12</v>
      </c>
      <c r="R51" s="201">
        <v>5.29</v>
      </c>
      <c r="S51" s="201">
        <v>4.24</v>
      </c>
      <c r="T51" s="201">
        <v>0</v>
      </c>
      <c r="U51" s="201">
        <v>0.89</v>
      </c>
      <c r="V51" s="201">
        <v>2.5</v>
      </c>
      <c r="W51" s="201">
        <v>0.49</v>
      </c>
      <c r="X51" s="201">
        <v>1.56</v>
      </c>
      <c r="Y51" s="201">
        <v>0</v>
      </c>
      <c r="Z51" s="201">
        <v>2.68</v>
      </c>
      <c r="AA51" s="201">
        <v>19.95</v>
      </c>
      <c r="AB51" s="201">
        <v>0</v>
      </c>
      <c r="AC51" s="201">
        <v>11.87</v>
      </c>
      <c r="AD51" s="201">
        <v>14.84</v>
      </c>
      <c r="AE51" s="201">
        <v>0</v>
      </c>
      <c r="AF51" s="201">
        <v>0</v>
      </c>
      <c r="AG51" s="201">
        <v>52.06</v>
      </c>
      <c r="AH51" s="201">
        <v>0</v>
      </c>
      <c r="AI51" s="201">
        <v>5.78</v>
      </c>
      <c r="AJ51" s="201">
        <v>0</v>
      </c>
      <c r="AK51" s="201">
        <v>10.89</v>
      </c>
      <c r="AL51" s="201">
        <v>0</v>
      </c>
      <c r="AM51" s="201">
        <v>0</v>
      </c>
      <c r="AN51" s="201">
        <v>0</v>
      </c>
      <c r="AO51" s="201">
        <v>269.18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13.11</v>
      </c>
      <c r="E52" s="201">
        <v>0</v>
      </c>
      <c r="F52" s="201">
        <v>0</v>
      </c>
      <c r="G52" s="201">
        <v>21.32</v>
      </c>
      <c r="H52" s="201">
        <v>0</v>
      </c>
      <c r="I52" s="201">
        <v>0</v>
      </c>
      <c r="J52" s="201">
        <v>27.57</v>
      </c>
      <c r="K52" s="201">
        <v>4.4800000000000004</v>
      </c>
      <c r="L52" s="201">
        <v>259.89</v>
      </c>
      <c r="M52" s="201">
        <v>0.97</v>
      </c>
      <c r="N52" s="201">
        <v>1.25</v>
      </c>
      <c r="O52" s="201">
        <v>0</v>
      </c>
      <c r="P52" s="201">
        <v>1.48</v>
      </c>
      <c r="Q52" s="201">
        <v>0.12</v>
      </c>
      <c r="R52" s="201">
        <v>5.29</v>
      </c>
      <c r="S52" s="201">
        <v>4.24</v>
      </c>
      <c r="T52" s="201">
        <v>0</v>
      </c>
      <c r="U52" s="201">
        <v>0.89</v>
      </c>
      <c r="V52" s="201">
        <v>2.5</v>
      </c>
      <c r="W52" s="201">
        <v>0.49</v>
      </c>
      <c r="X52" s="201">
        <v>1.56</v>
      </c>
      <c r="Y52" s="201">
        <v>0</v>
      </c>
      <c r="Z52" s="201">
        <v>29.41</v>
      </c>
      <c r="AA52" s="201">
        <v>19.95</v>
      </c>
      <c r="AB52" s="201">
        <v>0</v>
      </c>
      <c r="AC52" s="201">
        <v>11.87</v>
      </c>
      <c r="AD52" s="201">
        <v>14.84</v>
      </c>
      <c r="AE52" s="201">
        <v>0</v>
      </c>
      <c r="AF52" s="201">
        <v>0</v>
      </c>
      <c r="AG52" s="201">
        <v>52.06</v>
      </c>
      <c r="AH52" s="201">
        <v>0</v>
      </c>
      <c r="AI52" s="201">
        <v>5.78</v>
      </c>
      <c r="AJ52" s="201">
        <v>0</v>
      </c>
      <c r="AK52" s="201">
        <v>10.89</v>
      </c>
      <c r="AL52" s="201">
        <v>0</v>
      </c>
      <c r="AM52" s="201">
        <v>0</v>
      </c>
      <c r="AN52" s="201">
        <v>0</v>
      </c>
      <c r="AO52" s="201">
        <v>269.18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13.11</v>
      </c>
      <c r="E53" s="201">
        <v>0</v>
      </c>
      <c r="F53" s="201">
        <v>0</v>
      </c>
      <c r="G53" s="201">
        <v>21.32</v>
      </c>
      <c r="H53" s="201">
        <v>0</v>
      </c>
      <c r="I53" s="201">
        <v>0</v>
      </c>
      <c r="J53" s="201">
        <v>27.57</v>
      </c>
      <c r="K53" s="201">
        <v>4.4800000000000004</v>
      </c>
      <c r="L53" s="201">
        <v>270.51</v>
      </c>
      <c r="M53" s="201">
        <v>0.98</v>
      </c>
      <c r="N53" s="201">
        <v>1.25</v>
      </c>
      <c r="O53" s="201">
        <v>0</v>
      </c>
      <c r="P53" s="201">
        <v>1.48</v>
      </c>
      <c r="Q53" s="201">
        <v>0.12</v>
      </c>
      <c r="R53" s="201">
        <v>5.29</v>
      </c>
      <c r="S53" s="201">
        <v>4.24</v>
      </c>
      <c r="T53" s="201">
        <v>0</v>
      </c>
      <c r="U53" s="201">
        <v>0.89</v>
      </c>
      <c r="V53" s="201">
        <v>2.5</v>
      </c>
      <c r="W53" s="201">
        <v>0.49</v>
      </c>
      <c r="X53" s="201">
        <v>1.52</v>
      </c>
      <c r="Y53" s="201">
        <v>0</v>
      </c>
      <c r="Z53" s="201">
        <v>33.28</v>
      </c>
      <c r="AA53" s="201">
        <v>19.95</v>
      </c>
      <c r="AB53" s="201">
        <v>0</v>
      </c>
      <c r="AC53" s="201">
        <v>11.87</v>
      </c>
      <c r="AD53" s="201">
        <v>14.84</v>
      </c>
      <c r="AE53" s="201">
        <v>0</v>
      </c>
      <c r="AF53" s="201">
        <v>0</v>
      </c>
      <c r="AG53" s="201">
        <v>52.06</v>
      </c>
      <c r="AH53" s="201">
        <v>0</v>
      </c>
      <c r="AI53" s="201">
        <v>5.78</v>
      </c>
      <c r="AJ53" s="201">
        <v>0</v>
      </c>
      <c r="AK53" s="201">
        <v>10.89</v>
      </c>
      <c r="AL53" s="201">
        <v>0</v>
      </c>
      <c r="AM53" s="201">
        <v>0</v>
      </c>
      <c r="AN53" s="201">
        <v>0</v>
      </c>
      <c r="AO53" s="201">
        <v>269.18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13.11</v>
      </c>
      <c r="E54" s="201">
        <v>0</v>
      </c>
      <c r="F54" s="201">
        <v>0</v>
      </c>
      <c r="G54" s="201">
        <v>21.32</v>
      </c>
      <c r="H54" s="201">
        <v>0</v>
      </c>
      <c r="I54" s="201">
        <v>0</v>
      </c>
      <c r="J54" s="201">
        <v>27.57</v>
      </c>
      <c r="K54" s="201">
        <v>4.4800000000000004</v>
      </c>
      <c r="L54" s="201">
        <v>270.51</v>
      </c>
      <c r="M54" s="201">
        <v>0.98</v>
      </c>
      <c r="N54" s="201">
        <v>1.25</v>
      </c>
      <c r="O54" s="201">
        <v>0</v>
      </c>
      <c r="P54" s="201">
        <v>1.48</v>
      </c>
      <c r="Q54" s="201">
        <v>0.12</v>
      </c>
      <c r="R54" s="201">
        <v>5.29</v>
      </c>
      <c r="S54" s="201">
        <v>4.24</v>
      </c>
      <c r="T54" s="201">
        <v>0</v>
      </c>
      <c r="U54" s="201">
        <v>0.89</v>
      </c>
      <c r="V54" s="201">
        <v>2.5</v>
      </c>
      <c r="W54" s="201">
        <v>0.49</v>
      </c>
      <c r="X54" s="201">
        <v>1.56</v>
      </c>
      <c r="Y54" s="201">
        <v>0</v>
      </c>
      <c r="Z54" s="201">
        <v>33.28</v>
      </c>
      <c r="AA54" s="201">
        <v>19.95</v>
      </c>
      <c r="AB54" s="201">
        <v>0</v>
      </c>
      <c r="AC54" s="201">
        <v>11.87</v>
      </c>
      <c r="AD54" s="201">
        <v>14.84</v>
      </c>
      <c r="AE54" s="201">
        <v>0</v>
      </c>
      <c r="AF54" s="201">
        <v>0</v>
      </c>
      <c r="AG54" s="201">
        <v>52.06</v>
      </c>
      <c r="AH54" s="201">
        <v>0</v>
      </c>
      <c r="AI54" s="201">
        <v>5.78</v>
      </c>
      <c r="AJ54" s="201">
        <v>0</v>
      </c>
      <c r="AK54" s="201">
        <v>10.89</v>
      </c>
      <c r="AL54" s="201">
        <v>0</v>
      </c>
      <c r="AM54" s="201">
        <v>0</v>
      </c>
      <c r="AN54" s="201">
        <v>0</v>
      </c>
      <c r="AO54" s="201">
        <v>269.18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13.11</v>
      </c>
      <c r="E55" s="201">
        <v>0</v>
      </c>
      <c r="F55" s="201">
        <v>0</v>
      </c>
      <c r="G55" s="201">
        <v>21.32</v>
      </c>
      <c r="H55" s="201">
        <v>0</v>
      </c>
      <c r="I55" s="201">
        <v>0</v>
      </c>
      <c r="J55" s="201">
        <v>27.57</v>
      </c>
      <c r="K55" s="201">
        <v>4.4800000000000004</v>
      </c>
      <c r="L55" s="201">
        <v>270.51</v>
      </c>
      <c r="M55" s="201">
        <v>0.98</v>
      </c>
      <c r="N55" s="201">
        <v>1.25</v>
      </c>
      <c r="O55" s="201">
        <v>0</v>
      </c>
      <c r="P55" s="201">
        <v>1.48</v>
      </c>
      <c r="Q55" s="201">
        <v>1.42</v>
      </c>
      <c r="R55" s="201">
        <v>5.29</v>
      </c>
      <c r="S55" s="201">
        <v>4.24</v>
      </c>
      <c r="T55" s="201">
        <v>0</v>
      </c>
      <c r="U55" s="201">
        <v>0.89</v>
      </c>
      <c r="V55" s="201">
        <v>2.5</v>
      </c>
      <c r="W55" s="201">
        <v>6.45</v>
      </c>
      <c r="X55" s="201">
        <v>21.12</v>
      </c>
      <c r="Y55" s="201">
        <v>0</v>
      </c>
      <c r="Z55" s="201">
        <v>33.28</v>
      </c>
      <c r="AA55" s="201">
        <v>19.95</v>
      </c>
      <c r="AB55" s="201">
        <v>0</v>
      </c>
      <c r="AC55" s="201">
        <v>11.87</v>
      </c>
      <c r="AD55" s="201">
        <v>14.84</v>
      </c>
      <c r="AE55" s="201">
        <v>0</v>
      </c>
      <c r="AF55" s="201">
        <v>0</v>
      </c>
      <c r="AG55" s="201">
        <v>52.06</v>
      </c>
      <c r="AH55" s="201">
        <v>0</v>
      </c>
      <c r="AI55" s="201">
        <v>5.78</v>
      </c>
      <c r="AJ55" s="201">
        <v>0</v>
      </c>
      <c r="AK55" s="201">
        <v>10.89</v>
      </c>
      <c r="AL55" s="201">
        <v>0</v>
      </c>
      <c r="AM55" s="201">
        <v>0</v>
      </c>
      <c r="AN55" s="201">
        <v>0</v>
      </c>
      <c r="AO55" s="201">
        <v>269.18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13.11</v>
      </c>
      <c r="E56" s="201">
        <v>0</v>
      </c>
      <c r="F56" s="201">
        <v>0</v>
      </c>
      <c r="G56" s="201">
        <v>21.32</v>
      </c>
      <c r="H56" s="201">
        <v>0</v>
      </c>
      <c r="I56" s="201">
        <v>0</v>
      </c>
      <c r="J56" s="201">
        <v>27.57</v>
      </c>
      <c r="K56" s="201">
        <v>4.4800000000000004</v>
      </c>
      <c r="L56" s="201">
        <v>270.51</v>
      </c>
      <c r="M56" s="201">
        <v>0.98</v>
      </c>
      <c r="N56" s="201">
        <v>1.25</v>
      </c>
      <c r="O56" s="201">
        <v>0</v>
      </c>
      <c r="P56" s="201">
        <v>1.48</v>
      </c>
      <c r="Q56" s="201">
        <v>1.42</v>
      </c>
      <c r="R56" s="201">
        <v>5.29</v>
      </c>
      <c r="S56" s="201">
        <v>4.24</v>
      </c>
      <c r="T56" s="201">
        <v>0</v>
      </c>
      <c r="U56" s="201">
        <v>0.89</v>
      </c>
      <c r="V56" s="201">
        <v>2.5</v>
      </c>
      <c r="W56" s="201">
        <v>6.45</v>
      </c>
      <c r="X56" s="201">
        <v>21.12</v>
      </c>
      <c r="Y56" s="201">
        <v>0</v>
      </c>
      <c r="Z56" s="201">
        <v>33.28</v>
      </c>
      <c r="AA56" s="201">
        <v>19.95</v>
      </c>
      <c r="AB56" s="201">
        <v>0</v>
      </c>
      <c r="AC56" s="201">
        <v>11.87</v>
      </c>
      <c r="AD56" s="201">
        <v>14.84</v>
      </c>
      <c r="AE56" s="201">
        <v>0</v>
      </c>
      <c r="AF56" s="201">
        <v>0</v>
      </c>
      <c r="AG56" s="201">
        <v>52.06</v>
      </c>
      <c r="AH56" s="201">
        <v>0</v>
      </c>
      <c r="AI56" s="201">
        <v>5.78</v>
      </c>
      <c r="AJ56" s="201">
        <v>0</v>
      </c>
      <c r="AK56" s="201">
        <v>10.89</v>
      </c>
      <c r="AL56" s="201">
        <v>0</v>
      </c>
      <c r="AM56" s="201">
        <v>0</v>
      </c>
      <c r="AN56" s="201">
        <v>0</v>
      </c>
      <c r="AO56" s="201">
        <v>269.18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13.11</v>
      </c>
      <c r="E57" s="201">
        <v>0</v>
      </c>
      <c r="F57" s="201">
        <v>0</v>
      </c>
      <c r="G57" s="201">
        <v>21.32</v>
      </c>
      <c r="H57" s="201">
        <v>0</v>
      </c>
      <c r="I57" s="201">
        <v>0</v>
      </c>
      <c r="J57" s="201">
        <v>27.57</v>
      </c>
      <c r="K57" s="201">
        <v>4.4800000000000004</v>
      </c>
      <c r="L57" s="201">
        <v>270.51</v>
      </c>
      <c r="M57" s="201">
        <v>0.98</v>
      </c>
      <c r="N57" s="201">
        <v>1.25</v>
      </c>
      <c r="O57" s="201">
        <v>0</v>
      </c>
      <c r="P57" s="201">
        <v>1.48</v>
      </c>
      <c r="Q57" s="201">
        <v>1.42</v>
      </c>
      <c r="R57" s="201">
        <v>5.29</v>
      </c>
      <c r="S57" s="201">
        <v>4.24</v>
      </c>
      <c r="T57" s="201">
        <v>0</v>
      </c>
      <c r="U57" s="201">
        <v>0.89</v>
      </c>
      <c r="V57" s="201">
        <v>2.5</v>
      </c>
      <c r="W57" s="201">
        <v>6.45</v>
      </c>
      <c r="X57" s="201">
        <v>21.12</v>
      </c>
      <c r="Y57" s="201">
        <v>0</v>
      </c>
      <c r="Z57" s="201">
        <v>33.28</v>
      </c>
      <c r="AA57" s="201">
        <v>19.95</v>
      </c>
      <c r="AB57" s="201">
        <v>0</v>
      </c>
      <c r="AC57" s="201">
        <v>11.87</v>
      </c>
      <c r="AD57" s="201">
        <v>14.84</v>
      </c>
      <c r="AE57" s="201">
        <v>0</v>
      </c>
      <c r="AF57" s="201">
        <v>0</v>
      </c>
      <c r="AG57" s="201">
        <v>52.06</v>
      </c>
      <c r="AH57" s="201">
        <v>0</v>
      </c>
      <c r="AI57" s="201">
        <v>5.78</v>
      </c>
      <c r="AJ57" s="201">
        <v>0</v>
      </c>
      <c r="AK57" s="201">
        <v>10.89</v>
      </c>
      <c r="AL57" s="201">
        <v>0</v>
      </c>
      <c r="AM57" s="201">
        <v>0</v>
      </c>
      <c r="AN57" s="201">
        <v>0</v>
      </c>
      <c r="AO57" s="201">
        <v>269.18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13.11</v>
      </c>
      <c r="E58" s="201">
        <v>0</v>
      </c>
      <c r="F58" s="201">
        <v>0</v>
      </c>
      <c r="G58" s="201">
        <v>21.32</v>
      </c>
      <c r="H58" s="201">
        <v>0</v>
      </c>
      <c r="I58" s="201">
        <v>0</v>
      </c>
      <c r="J58" s="201">
        <v>27.57</v>
      </c>
      <c r="K58" s="201">
        <v>4.4800000000000004</v>
      </c>
      <c r="L58" s="201">
        <v>270.51</v>
      </c>
      <c r="M58" s="201">
        <v>0.98</v>
      </c>
      <c r="N58" s="201">
        <v>1.25</v>
      </c>
      <c r="O58" s="201">
        <v>0</v>
      </c>
      <c r="P58" s="201">
        <v>1.48</v>
      </c>
      <c r="Q58" s="201">
        <v>1.42</v>
      </c>
      <c r="R58" s="201">
        <v>5.29</v>
      </c>
      <c r="S58" s="201">
        <v>4.24</v>
      </c>
      <c r="T58" s="201">
        <v>0</v>
      </c>
      <c r="U58" s="201">
        <v>0.89</v>
      </c>
      <c r="V58" s="201">
        <v>2.5</v>
      </c>
      <c r="W58" s="201">
        <v>6.45</v>
      </c>
      <c r="X58" s="201">
        <v>21.12</v>
      </c>
      <c r="Y58" s="201">
        <v>0</v>
      </c>
      <c r="Z58" s="201">
        <v>33.28</v>
      </c>
      <c r="AA58" s="201">
        <v>19.95</v>
      </c>
      <c r="AB58" s="201">
        <v>0</v>
      </c>
      <c r="AC58" s="201">
        <v>11.87</v>
      </c>
      <c r="AD58" s="201">
        <v>14.84</v>
      </c>
      <c r="AE58" s="201">
        <v>0</v>
      </c>
      <c r="AF58" s="201">
        <v>0</v>
      </c>
      <c r="AG58" s="201">
        <v>52.06</v>
      </c>
      <c r="AH58" s="201">
        <v>0</v>
      </c>
      <c r="AI58" s="201">
        <v>5.78</v>
      </c>
      <c r="AJ58" s="201">
        <v>0</v>
      </c>
      <c r="AK58" s="201">
        <v>10.89</v>
      </c>
      <c r="AL58" s="201">
        <v>0</v>
      </c>
      <c r="AM58" s="201">
        <v>0</v>
      </c>
      <c r="AN58" s="201">
        <v>0</v>
      </c>
      <c r="AO58" s="201">
        <v>269.18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13.11</v>
      </c>
      <c r="E59" s="201">
        <v>0</v>
      </c>
      <c r="F59" s="201">
        <v>0</v>
      </c>
      <c r="G59" s="201">
        <v>21.32</v>
      </c>
      <c r="H59" s="201">
        <v>0</v>
      </c>
      <c r="I59" s="201">
        <v>0</v>
      </c>
      <c r="J59" s="201">
        <v>27.57</v>
      </c>
      <c r="K59" s="201">
        <v>4.4800000000000004</v>
      </c>
      <c r="L59" s="201">
        <v>270.51</v>
      </c>
      <c r="M59" s="201">
        <v>0.98</v>
      </c>
      <c r="N59" s="201">
        <v>1.25</v>
      </c>
      <c r="O59" s="201">
        <v>0</v>
      </c>
      <c r="P59" s="201">
        <v>1.47</v>
      </c>
      <c r="Q59" s="201">
        <v>1.42</v>
      </c>
      <c r="R59" s="201">
        <v>5.29</v>
      </c>
      <c r="S59" s="201">
        <v>4.24</v>
      </c>
      <c r="T59" s="201">
        <v>0</v>
      </c>
      <c r="U59" s="201">
        <v>0.89</v>
      </c>
      <c r="V59" s="201">
        <v>2.5</v>
      </c>
      <c r="W59" s="201">
        <v>6.43</v>
      </c>
      <c r="X59" s="201">
        <v>21.12</v>
      </c>
      <c r="Y59" s="201">
        <v>0</v>
      </c>
      <c r="Z59" s="201">
        <v>33.28</v>
      </c>
      <c r="AA59" s="201">
        <v>19.95</v>
      </c>
      <c r="AB59" s="201">
        <v>0</v>
      </c>
      <c r="AC59" s="201">
        <v>11.87</v>
      </c>
      <c r="AD59" s="201">
        <v>14.84</v>
      </c>
      <c r="AE59" s="201">
        <v>0</v>
      </c>
      <c r="AF59" s="201">
        <v>0</v>
      </c>
      <c r="AG59" s="201">
        <v>52.06</v>
      </c>
      <c r="AH59" s="201">
        <v>0</v>
      </c>
      <c r="AI59" s="201">
        <v>5.78</v>
      </c>
      <c r="AJ59" s="201">
        <v>0</v>
      </c>
      <c r="AK59" s="201">
        <v>10.89</v>
      </c>
      <c r="AL59" s="201">
        <v>0</v>
      </c>
      <c r="AM59" s="201">
        <v>0</v>
      </c>
      <c r="AN59" s="201">
        <v>0</v>
      </c>
      <c r="AO59" s="201">
        <v>269.18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13.11</v>
      </c>
      <c r="E60" s="201">
        <v>0</v>
      </c>
      <c r="F60" s="201">
        <v>0</v>
      </c>
      <c r="G60" s="201">
        <v>21.32</v>
      </c>
      <c r="H60" s="201">
        <v>0</v>
      </c>
      <c r="I60" s="201">
        <v>0</v>
      </c>
      <c r="J60" s="201">
        <v>27.57</v>
      </c>
      <c r="K60" s="201">
        <v>4.4800000000000004</v>
      </c>
      <c r="L60" s="201">
        <v>270.51</v>
      </c>
      <c r="M60" s="201">
        <v>0.98</v>
      </c>
      <c r="N60" s="201">
        <v>1.25</v>
      </c>
      <c r="O60" s="201">
        <v>0</v>
      </c>
      <c r="P60" s="201">
        <v>1.47</v>
      </c>
      <c r="Q60" s="201">
        <v>1.42</v>
      </c>
      <c r="R60" s="201">
        <v>5.29</v>
      </c>
      <c r="S60" s="201">
        <v>4.24</v>
      </c>
      <c r="T60" s="201">
        <v>0</v>
      </c>
      <c r="U60" s="201">
        <v>0.89</v>
      </c>
      <c r="V60" s="201">
        <v>2.5</v>
      </c>
      <c r="W60" s="201">
        <v>6.43</v>
      </c>
      <c r="X60" s="201">
        <v>21.12</v>
      </c>
      <c r="Y60" s="201">
        <v>0</v>
      </c>
      <c r="Z60" s="201">
        <v>33.28</v>
      </c>
      <c r="AA60" s="201">
        <v>19.95</v>
      </c>
      <c r="AB60" s="201">
        <v>0</v>
      </c>
      <c r="AC60" s="201">
        <v>11.87</v>
      </c>
      <c r="AD60" s="201">
        <v>14.84</v>
      </c>
      <c r="AE60" s="201">
        <v>0</v>
      </c>
      <c r="AF60" s="201">
        <v>0</v>
      </c>
      <c r="AG60" s="201">
        <v>52.06</v>
      </c>
      <c r="AH60" s="201">
        <v>0</v>
      </c>
      <c r="AI60" s="201">
        <v>5.78</v>
      </c>
      <c r="AJ60" s="201">
        <v>0</v>
      </c>
      <c r="AK60" s="201">
        <v>10.89</v>
      </c>
      <c r="AL60" s="201">
        <v>0</v>
      </c>
      <c r="AM60" s="201">
        <v>0</v>
      </c>
      <c r="AN60" s="201">
        <v>0</v>
      </c>
      <c r="AO60" s="201">
        <v>269.18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13.11</v>
      </c>
      <c r="E61" s="201">
        <v>0</v>
      </c>
      <c r="F61" s="201">
        <v>0</v>
      </c>
      <c r="G61" s="201">
        <v>21.32</v>
      </c>
      <c r="H61" s="201">
        <v>0</v>
      </c>
      <c r="I61" s="201">
        <v>0</v>
      </c>
      <c r="J61" s="201">
        <v>27.57</v>
      </c>
      <c r="K61" s="201">
        <v>4.4800000000000004</v>
      </c>
      <c r="L61" s="201">
        <v>270.51</v>
      </c>
      <c r="M61" s="201">
        <v>0.98</v>
      </c>
      <c r="N61" s="201">
        <v>1.25</v>
      </c>
      <c r="O61" s="201">
        <v>0</v>
      </c>
      <c r="P61" s="201">
        <v>1.47</v>
      </c>
      <c r="Q61" s="201">
        <v>1.42</v>
      </c>
      <c r="R61" s="201">
        <v>5.29</v>
      </c>
      <c r="S61" s="201">
        <v>4.24</v>
      </c>
      <c r="T61" s="201">
        <v>0</v>
      </c>
      <c r="U61" s="201">
        <v>0.89</v>
      </c>
      <c r="V61" s="201">
        <v>2.5</v>
      </c>
      <c r="W61" s="201">
        <v>6.43</v>
      </c>
      <c r="X61" s="201">
        <v>21.12</v>
      </c>
      <c r="Y61" s="201">
        <v>0</v>
      </c>
      <c r="Z61" s="201">
        <v>33.28</v>
      </c>
      <c r="AA61" s="201">
        <v>19.95</v>
      </c>
      <c r="AB61" s="201">
        <v>0</v>
      </c>
      <c r="AC61" s="201">
        <v>11.87</v>
      </c>
      <c r="AD61" s="201">
        <v>14.84</v>
      </c>
      <c r="AE61" s="201">
        <v>0</v>
      </c>
      <c r="AF61" s="201">
        <v>0</v>
      </c>
      <c r="AG61" s="201">
        <v>52.06</v>
      </c>
      <c r="AH61" s="201">
        <v>0</v>
      </c>
      <c r="AI61" s="201">
        <v>5.78</v>
      </c>
      <c r="AJ61" s="201">
        <v>0</v>
      </c>
      <c r="AK61" s="201">
        <v>10.89</v>
      </c>
      <c r="AL61" s="201">
        <v>0</v>
      </c>
      <c r="AM61" s="201">
        <v>0</v>
      </c>
      <c r="AN61" s="201">
        <v>0</v>
      </c>
      <c r="AO61" s="201">
        <v>269.18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13.11</v>
      </c>
      <c r="E62" s="201">
        <v>0</v>
      </c>
      <c r="F62" s="201">
        <v>0</v>
      </c>
      <c r="G62" s="201">
        <v>21.32</v>
      </c>
      <c r="H62" s="201">
        <v>0</v>
      </c>
      <c r="I62" s="201">
        <v>0</v>
      </c>
      <c r="J62" s="201">
        <v>27.57</v>
      </c>
      <c r="K62" s="201">
        <v>4.4800000000000004</v>
      </c>
      <c r="L62" s="201">
        <v>270.51</v>
      </c>
      <c r="M62" s="201">
        <v>0.98</v>
      </c>
      <c r="N62" s="201">
        <v>1.25</v>
      </c>
      <c r="O62" s="201">
        <v>0</v>
      </c>
      <c r="P62" s="201">
        <v>1.47</v>
      </c>
      <c r="Q62" s="201">
        <v>1.42</v>
      </c>
      <c r="R62" s="201">
        <v>5.29</v>
      </c>
      <c r="S62" s="201">
        <v>4.24</v>
      </c>
      <c r="T62" s="201">
        <v>0</v>
      </c>
      <c r="U62" s="201">
        <v>0.89</v>
      </c>
      <c r="V62" s="201">
        <v>2.5</v>
      </c>
      <c r="W62" s="201">
        <v>6.43</v>
      </c>
      <c r="X62" s="201">
        <v>21.12</v>
      </c>
      <c r="Y62" s="201">
        <v>0</v>
      </c>
      <c r="Z62" s="201">
        <v>33.28</v>
      </c>
      <c r="AA62" s="201">
        <v>19.95</v>
      </c>
      <c r="AB62" s="201">
        <v>0</v>
      </c>
      <c r="AC62" s="201">
        <v>11.87</v>
      </c>
      <c r="AD62" s="201">
        <v>14.84</v>
      </c>
      <c r="AE62" s="201">
        <v>0</v>
      </c>
      <c r="AF62" s="201">
        <v>0</v>
      </c>
      <c r="AG62" s="201">
        <v>52.06</v>
      </c>
      <c r="AH62" s="201">
        <v>0</v>
      </c>
      <c r="AI62" s="201">
        <v>5.78</v>
      </c>
      <c r="AJ62" s="201">
        <v>0</v>
      </c>
      <c r="AK62" s="201">
        <v>10.89</v>
      </c>
      <c r="AL62" s="201">
        <v>0</v>
      </c>
      <c r="AM62" s="201">
        <v>0</v>
      </c>
      <c r="AN62" s="201">
        <v>0</v>
      </c>
      <c r="AO62" s="201">
        <v>269.18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13.11</v>
      </c>
      <c r="E63" s="201">
        <v>0</v>
      </c>
      <c r="F63" s="201">
        <v>0</v>
      </c>
      <c r="G63" s="201">
        <v>21.32</v>
      </c>
      <c r="H63" s="201">
        <v>0</v>
      </c>
      <c r="I63" s="201">
        <v>0</v>
      </c>
      <c r="J63" s="201">
        <v>27.57</v>
      </c>
      <c r="K63" s="201">
        <v>4.4800000000000004</v>
      </c>
      <c r="L63" s="201">
        <v>270.51</v>
      </c>
      <c r="M63" s="201">
        <v>0.98</v>
      </c>
      <c r="N63" s="201">
        <v>1.25</v>
      </c>
      <c r="O63" s="201">
        <v>0</v>
      </c>
      <c r="P63" s="201">
        <v>1.47</v>
      </c>
      <c r="Q63" s="201">
        <v>1.42</v>
      </c>
      <c r="R63" s="201">
        <v>5.29</v>
      </c>
      <c r="S63" s="201">
        <v>4.24</v>
      </c>
      <c r="T63" s="201">
        <v>0</v>
      </c>
      <c r="U63" s="201">
        <v>0.89</v>
      </c>
      <c r="V63" s="201">
        <v>2.5</v>
      </c>
      <c r="W63" s="201">
        <v>6.43</v>
      </c>
      <c r="X63" s="201">
        <v>14.48</v>
      </c>
      <c r="Y63" s="201">
        <v>0</v>
      </c>
      <c r="Z63" s="201">
        <v>33.28</v>
      </c>
      <c r="AA63" s="201">
        <v>19.95</v>
      </c>
      <c r="AB63" s="201">
        <v>0</v>
      </c>
      <c r="AC63" s="201">
        <v>11.87</v>
      </c>
      <c r="AD63" s="201">
        <v>14.84</v>
      </c>
      <c r="AE63" s="201">
        <v>0</v>
      </c>
      <c r="AF63" s="201">
        <v>0</v>
      </c>
      <c r="AG63" s="201">
        <v>52.06</v>
      </c>
      <c r="AH63" s="201">
        <v>0</v>
      </c>
      <c r="AI63" s="201">
        <v>5.78</v>
      </c>
      <c r="AJ63" s="201">
        <v>0</v>
      </c>
      <c r="AK63" s="201">
        <v>10.89</v>
      </c>
      <c r="AL63" s="201">
        <v>0</v>
      </c>
      <c r="AM63" s="201">
        <v>0</v>
      </c>
      <c r="AN63" s="201">
        <v>0</v>
      </c>
      <c r="AO63" s="201">
        <v>269.18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13.11</v>
      </c>
      <c r="E64" s="201">
        <v>0</v>
      </c>
      <c r="F64" s="201">
        <v>0</v>
      </c>
      <c r="G64" s="201">
        <v>21.32</v>
      </c>
      <c r="H64" s="201">
        <v>0</v>
      </c>
      <c r="I64" s="201">
        <v>0</v>
      </c>
      <c r="J64" s="201">
        <v>27.57</v>
      </c>
      <c r="K64" s="201">
        <v>4.4800000000000004</v>
      </c>
      <c r="L64" s="201">
        <v>270.51</v>
      </c>
      <c r="M64" s="201">
        <v>0.98</v>
      </c>
      <c r="N64" s="201">
        <v>1.25</v>
      </c>
      <c r="O64" s="201">
        <v>0</v>
      </c>
      <c r="P64" s="201">
        <v>1.47</v>
      </c>
      <c r="Q64" s="201">
        <v>1.42</v>
      </c>
      <c r="R64" s="201">
        <v>5.29</v>
      </c>
      <c r="S64" s="201">
        <v>4.24</v>
      </c>
      <c r="T64" s="201">
        <v>0</v>
      </c>
      <c r="U64" s="201">
        <v>0.89</v>
      </c>
      <c r="V64" s="201">
        <v>2.5</v>
      </c>
      <c r="W64" s="201">
        <v>6.43</v>
      </c>
      <c r="X64" s="201">
        <v>14.48</v>
      </c>
      <c r="Y64" s="201">
        <v>0</v>
      </c>
      <c r="Z64" s="201">
        <v>33.28</v>
      </c>
      <c r="AA64" s="201">
        <v>19.95</v>
      </c>
      <c r="AB64" s="201">
        <v>0</v>
      </c>
      <c r="AC64" s="201">
        <v>11.87</v>
      </c>
      <c r="AD64" s="201">
        <v>14.84</v>
      </c>
      <c r="AE64" s="201">
        <v>0</v>
      </c>
      <c r="AF64" s="201">
        <v>0</v>
      </c>
      <c r="AG64" s="201">
        <v>52.06</v>
      </c>
      <c r="AH64" s="201">
        <v>0</v>
      </c>
      <c r="AI64" s="201">
        <v>5.78</v>
      </c>
      <c r="AJ64" s="201">
        <v>0</v>
      </c>
      <c r="AK64" s="201">
        <v>10.89</v>
      </c>
      <c r="AL64" s="201">
        <v>0</v>
      </c>
      <c r="AM64" s="201">
        <v>0</v>
      </c>
      <c r="AN64" s="201">
        <v>0</v>
      </c>
      <c r="AO64" s="201">
        <v>269.18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13.11</v>
      </c>
      <c r="E65" s="201">
        <v>0</v>
      </c>
      <c r="F65" s="201">
        <v>0</v>
      </c>
      <c r="G65" s="201">
        <v>21.32</v>
      </c>
      <c r="H65" s="201">
        <v>0</v>
      </c>
      <c r="I65" s="201">
        <v>0</v>
      </c>
      <c r="J65" s="201">
        <v>27.57</v>
      </c>
      <c r="K65" s="201">
        <v>4.4800000000000004</v>
      </c>
      <c r="L65" s="201">
        <v>270.51</v>
      </c>
      <c r="M65" s="201">
        <v>0.98</v>
      </c>
      <c r="N65" s="201">
        <v>1.25</v>
      </c>
      <c r="O65" s="201">
        <v>0</v>
      </c>
      <c r="P65" s="201">
        <v>1.48</v>
      </c>
      <c r="Q65" s="201">
        <v>1.42</v>
      </c>
      <c r="R65" s="201">
        <v>5.29</v>
      </c>
      <c r="S65" s="201">
        <v>4.24</v>
      </c>
      <c r="T65" s="201">
        <v>0</v>
      </c>
      <c r="U65" s="201">
        <v>0.89</v>
      </c>
      <c r="V65" s="201">
        <v>2.5</v>
      </c>
      <c r="W65" s="201">
        <v>6.43</v>
      </c>
      <c r="X65" s="201">
        <v>14.48</v>
      </c>
      <c r="Y65" s="201">
        <v>0</v>
      </c>
      <c r="Z65" s="201">
        <v>33.28</v>
      </c>
      <c r="AA65" s="201">
        <v>19.95</v>
      </c>
      <c r="AB65" s="201">
        <v>0</v>
      </c>
      <c r="AC65" s="201">
        <v>11.87</v>
      </c>
      <c r="AD65" s="201">
        <v>14.84</v>
      </c>
      <c r="AE65" s="201">
        <v>0</v>
      </c>
      <c r="AF65" s="201">
        <v>0</v>
      </c>
      <c r="AG65" s="201">
        <v>52.06</v>
      </c>
      <c r="AH65" s="201">
        <v>0</v>
      </c>
      <c r="AI65" s="201">
        <v>5.78</v>
      </c>
      <c r="AJ65" s="201">
        <v>0</v>
      </c>
      <c r="AK65" s="201">
        <v>10.89</v>
      </c>
      <c r="AL65" s="201">
        <v>0</v>
      </c>
      <c r="AM65" s="201">
        <v>0</v>
      </c>
      <c r="AN65" s="201">
        <v>0</v>
      </c>
      <c r="AO65" s="201">
        <v>269.18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13.11</v>
      </c>
      <c r="E66" s="201">
        <v>0</v>
      </c>
      <c r="F66" s="201">
        <v>0</v>
      </c>
      <c r="G66" s="201">
        <v>21.32</v>
      </c>
      <c r="H66" s="201">
        <v>0</v>
      </c>
      <c r="I66" s="201">
        <v>0</v>
      </c>
      <c r="J66" s="201">
        <v>27.57</v>
      </c>
      <c r="K66" s="201">
        <v>4.4800000000000004</v>
      </c>
      <c r="L66" s="201">
        <v>270.51</v>
      </c>
      <c r="M66" s="201">
        <v>0.98</v>
      </c>
      <c r="N66" s="201">
        <v>1.25</v>
      </c>
      <c r="O66" s="201">
        <v>0</v>
      </c>
      <c r="P66" s="201">
        <v>1.48</v>
      </c>
      <c r="Q66" s="201">
        <v>1.42</v>
      </c>
      <c r="R66" s="201">
        <v>5.29</v>
      </c>
      <c r="S66" s="201">
        <v>4.24</v>
      </c>
      <c r="T66" s="201">
        <v>0</v>
      </c>
      <c r="U66" s="201">
        <v>0.89</v>
      </c>
      <c r="V66" s="201">
        <v>2.5</v>
      </c>
      <c r="W66" s="201">
        <v>6.43</v>
      </c>
      <c r="X66" s="201">
        <v>14.48</v>
      </c>
      <c r="Y66" s="201">
        <v>0</v>
      </c>
      <c r="Z66" s="201">
        <v>33.28</v>
      </c>
      <c r="AA66" s="201">
        <v>19.95</v>
      </c>
      <c r="AB66" s="201">
        <v>0</v>
      </c>
      <c r="AC66" s="201">
        <v>11.87</v>
      </c>
      <c r="AD66" s="201">
        <v>14.84</v>
      </c>
      <c r="AE66" s="201">
        <v>0</v>
      </c>
      <c r="AF66" s="201">
        <v>0</v>
      </c>
      <c r="AG66" s="201">
        <v>52.06</v>
      </c>
      <c r="AH66" s="201">
        <v>0</v>
      </c>
      <c r="AI66" s="201">
        <v>5.78</v>
      </c>
      <c r="AJ66" s="201">
        <v>0</v>
      </c>
      <c r="AK66" s="201">
        <v>10.89</v>
      </c>
      <c r="AL66" s="201">
        <v>0</v>
      </c>
      <c r="AM66" s="201">
        <v>0</v>
      </c>
      <c r="AN66" s="201">
        <v>0</v>
      </c>
      <c r="AO66" s="201">
        <v>269.18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13.11</v>
      </c>
      <c r="E67" s="201">
        <v>0</v>
      </c>
      <c r="F67" s="201">
        <v>0</v>
      </c>
      <c r="G67" s="201">
        <v>21.32</v>
      </c>
      <c r="H67" s="201">
        <v>0</v>
      </c>
      <c r="I67" s="201">
        <v>0</v>
      </c>
      <c r="J67" s="201">
        <v>27.57</v>
      </c>
      <c r="K67" s="201">
        <v>4.4800000000000004</v>
      </c>
      <c r="L67" s="201">
        <v>270.51</v>
      </c>
      <c r="M67" s="201">
        <v>0.98</v>
      </c>
      <c r="N67" s="201">
        <v>1.25</v>
      </c>
      <c r="O67" s="201">
        <v>0</v>
      </c>
      <c r="P67" s="201">
        <v>1.48</v>
      </c>
      <c r="Q67" s="201">
        <v>1.42</v>
      </c>
      <c r="R67" s="201">
        <v>5.29</v>
      </c>
      <c r="S67" s="201">
        <v>4.24</v>
      </c>
      <c r="T67" s="201">
        <v>0</v>
      </c>
      <c r="U67" s="201">
        <v>0.89</v>
      </c>
      <c r="V67" s="201">
        <v>2.5</v>
      </c>
      <c r="W67" s="201">
        <v>6.43</v>
      </c>
      <c r="X67" s="201">
        <v>14.48</v>
      </c>
      <c r="Y67" s="201">
        <v>0</v>
      </c>
      <c r="Z67" s="201">
        <v>33.28</v>
      </c>
      <c r="AA67" s="201">
        <v>19.95</v>
      </c>
      <c r="AB67" s="201">
        <v>0</v>
      </c>
      <c r="AC67" s="201">
        <v>11.87</v>
      </c>
      <c r="AD67" s="201">
        <v>14.84</v>
      </c>
      <c r="AE67" s="201">
        <v>0</v>
      </c>
      <c r="AF67" s="201">
        <v>0</v>
      </c>
      <c r="AG67" s="201">
        <v>52.06</v>
      </c>
      <c r="AH67" s="201">
        <v>0</v>
      </c>
      <c r="AI67" s="201">
        <v>5.78</v>
      </c>
      <c r="AJ67" s="201">
        <v>0</v>
      </c>
      <c r="AK67" s="201">
        <v>10.89</v>
      </c>
      <c r="AL67" s="201">
        <v>0</v>
      </c>
      <c r="AM67" s="201">
        <v>0</v>
      </c>
      <c r="AN67" s="201">
        <v>0</v>
      </c>
      <c r="AO67" s="201">
        <v>269.18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13.11</v>
      </c>
      <c r="E68" s="201">
        <v>0</v>
      </c>
      <c r="F68" s="201">
        <v>0</v>
      </c>
      <c r="G68" s="201">
        <v>21.32</v>
      </c>
      <c r="H68" s="201">
        <v>0</v>
      </c>
      <c r="I68" s="201">
        <v>0</v>
      </c>
      <c r="J68" s="201">
        <v>27.57</v>
      </c>
      <c r="K68" s="201">
        <v>4.4800000000000004</v>
      </c>
      <c r="L68" s="201">
        <v>270.51</v>
      </c>
      <c r="M68" s="201">
        <v>0.97</v>
      </c>
      <c r="N68" s="201">
        <v>1.25</v>
      </c>
      <c r="O68" s="201">
        <v>0</v>
      </c>
      <c r="P68" s="201">
        <v>1.48</v>
      </c>
      <c r="Q68" s="201">
        <v>1.42</v>
      </c>
      <c r="R68" s="201">
        <v>5.29</v>
      </c>
      <c r="S68" s="201">
        <v>4.24</v>
      </c>
      <c r="T68" s="201">
        <v>0</v>
      </c>
      <c r="U68" s="201">
        <v>0.89</v>
      </c>
      <c r="V68" s="201">
        <v>2.5</v>
      </c>
      <c r="W68" s="201">
        <v>6.43</v>
      </c>
      <c r="X68" s="201">
        <v>14.48</v>
      </c>
      <c r="Y68" s="201">
        <v>0</v>
      </c>
      <c r="Z68" s="201">
        <v>33.28</v>
      </c>
      <c r="AA68" s="201">
        <v>19.95</v>
      </c>
      <c r="AB68" s="201">
        <v>0</v>
      </c>
      <c r="AC68" s="201">
        <v>11.87</v>
      </c>
      <c r="AD68" s="201">
        <v>14.84</v>
      </c>
      <c r="AE68" s="201">
        <v>0</v>
      </c>
      <c r="AF68" s="201">
        <v>0</v>
      </c>
      <c r="AG68" s="201">
        <v>52.06</v>
      </c>
      <c r="AH68" s="201">
        <v>0</v>
      </c>
      <c r="AI68" s="201">
        <v>5.78</v>
      </c>
      <c r="AJ68" s="201">
        <v>0</v>
      </c>
      <c r="AK68" s="201">
        <v>10.89</v>
      </c>
      <c r="AL68" s="201">
        <v>0</v>
      </c>
      <c r="AM68" s="201">
        <v>0</v>
      </c>
      <c r="AN68" s="201">
        <v>0</v>
      </c>
      <c r="AO68" s="201">
        <v>269.18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13.11</v>
      </c>
      <c r="E69" s="201">
        <v>0</v>
      </c>
      <c r="F69" s="201">
        <v>0</v>
      </c>
      <c r="G69" s="201">
        <v>21.32</v>
      </c>
      <c r="H69" s="201">
        <v>0</v>
      </c>
      <c r="I69" s="201">
        <v>0</v>
      </c>
      <c r="J69" s="201">
        <v>27.57</v>
      </c>
      <c r="K69" s="201">
        <v>4.4800000000000004</v>
      </c>
      <c r="L69" s="201">
        <v>270.51</v>
      </c>
      <c r="M69" s="201">
        <v>0.97</v>
      </c>
      <c r="N69" s="201">
        <v>1.25</v>
      </c>
      <c r="O69" s="201">
        <v>0</v>
      </c>
      <c r="P69" s="201">
        <v>1.48</v>
      </c>
      <c r="Q69" s="201">
        <v>1.42</v>
      </c>
      <c r="R69" s="201">
        <v>5.29</v>
      </c>
      <c r="S69" s="201">
        <v>4.24</v>
      </c>
      <c r="T69" s="201">
        <v>0</v>
      </c>
      <c r="U69" s="201">
        <v>0.89</v>
      </c>
      <c r="V69" s="201">
        <v>2.5</v>
      </c>
      <c r="W69" s="201">
        <v>6.52</v>
      </c>
      <c r="X69" s="201">
        <v>14.48</v>
      </c>
      <c r="Y69" s="201">
        <v>0</v>
      </c>
      <c r="Z69" s="201">
        <v>33.28</v>
      </c>
      <c r="AA69" s="201">
        <v>19.95</v>
      </c>
      <c r="AB69" s="201">
        <v>0</v>
      </c>
      <c r="AC69" s="201">
        <v>11.87</v>
      </c>
      <c r="AD69" s="201">
        <v>14.84</v>
      </c>
      <c r="AE69" s="201">
        <v>0</v>
      </c>
      <c r="AF69" s="201">
        <v>0</v>
      </c>
      <c r="AG69" s="201">
        <v>52.06</v>
      </c>
      <c r="AH69" s="201">
        <v>0</v>
      </c>
      <c r="AI69" s="201">
        <v>5.78</v>
      </c>
      <c r="AJ69" s="201">
        <v>0</v>
      </c>
      <c r="AK69" s="201">
        <v>10.89</v>
      </c>
      <c r="AL69" s="201">
        <v>0</v>
      </c>
      <c r="AM69" s="201">
        <v>0</v>
      </c>
      <c r="AN69" s="201">
        <v>0</v>
      </c>
      <c r="AO69" s="201">
        <v>269.18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13.11</v>
      </c>
      <c r="E70" s="201">
        <v>0</v>
      </c>
      <c r="F70" s="201">
        <v>0</v>
      </c>
      <c r="G70" s="201">
        <v>21.32</v>
      </c>
      <c r="H70" s="201">
        <v>0</v>
      </c>
      <c r="I70" s="201">
        <v>0</v>
      </c>
      <c r="J70" s="201">
        <v>27.57</v>
      </c>
      <c r="K70" s="201">
        <v>4.4800000000000004</v>
      </c>
      <c r="L70" s="201">
        <v>270.51</v>
      </c>
      <c r="M70" s="201">
        <v>0.97</v>
      </c>
      <c r="N70" s="201">
        <v>1.25</v>
      </c>
      <c r="O70" s="201">
        <v>0</v>
      </c>
      <c r="P70" s="201">
        <v>1.48</v>
      </c>
      <c r="Q70" s="201">
        <v>1.42</v>
      </c>
      <c r="R70" s="201">
        <v>5.29</v>
      </c>
      <c r="S70" s="201">
        <v>4.24</v>
      </c>
      <c r="T70" s="201">
        <v>0</v>
      </c>
      <c r="U70" s="201">
        <v>0.89</v>
      </c>
      <c r="V70" s="201">
        <v>2.5</v>
      </c>
      <c r="W70" s="201">
        <v>6.52</v>
      </c>
      <c r="X70" s="201">
        <v>14.48</v>
      </c>
      <c r="Y70" s="201">
        <v>0</v>
      </c>
      <c r="Z70" s="201">
        <v>33.28</v>
      </c>
      <c r="AA70" s="201">
        <v>19.95</v>
      </c>
      <c r="AB70" s="201">
        <v>0</v>
      </c>
      <c r="AC70" s="201">
        <v>11.87</v>
      </c>
      <c r="AD70" s="201">
        <v>14.84</v>
      </c>
      <c r="AE70" s="201">
        <v>0</v>
      </c>
      <c r="AF70" s="201">
        <v>0</v>
      </c>
      <c r="AG70" s="201">
        <v>52.06</v>
      </c>
      <c r="AH70" s="201">
        <v>0</v>
      </c>
      <c r="AI70" s="201">
        <v>5.78</v>
      </c>
      <c r="AJ70" s="201">
        <v>0</v>
      </c>
      <c r="AK70" s="201">
        <v>10.89</v>
      </c>
      <c r="AL70" s="201">
        <v>0</v>
      </c>
      <c r="AM70" s="201">
        <v>0</v>
      </c>
      <c r="AN70" s="201">
        <v>0</v>
      </c>
      <c r="AO70" s="201">
        <v>269.18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13.11</v>
      </c>
      <c r="E71" s="201">
        <v>0</v>
      </c>
      <c r="F71" s="201">
        <v>0</v>
      </c>
      <c r="G71" s="201">
        <v>21.32</v>
      </c>
      <c r="H71" s="201">
        <v>0</v>
      </c>
      <c r="I71" s="201">
        <v>0</v>
      </c>
      <c r="J71" s="201">
        <v>27.57</v>
      </c>
      <c r="K71" s="201">
        <v>4.4800000000000004</v>
      </c>
      <c r="L71" s="201">
        <v>270.5</v>
      </c>
      <c r="M71" s="201">
        <v>0.97</v>
      </c>
      <c r="N71" s="201">
        <v>1.25</v>
      </c>
      <c r="O71" s="201">
        <v>0</v>
      </c>
      <c r="P71" s="201">
        <v>1.48</v>
      </c>
      <c r="Q71" s="201">
        <v>1.42</v>
      </c>
      <c r="R71" s="201">
        <v>5.29</v>
      </c>
      <c r="S71" s="201">
        <v>4.24</v>
      </c>
      <c r="T71" s="201">
        <v>0</v>
      </c>
      <c r="U71" s="201">
        <v>0.89</v>
      </c>
      <c r="V71" s="201">
        <v>0.38</v>
      </c>
      <c r="W71" s="201">
        <v>0.49</v>
      </c>
      <c r="X71" s="201">
        <v>1.33</v>
      </c>
      <c r="Y71" s="201">
        <v>0</v>
      </c>
      <c r="Z71" s="201">
        <v>29.42</v>
      </c>
      <c r="AA71" s="201">
        <v>19.95</v>
      </c>
      <c r="AB71" s="201">
        <v>0</v>
      </c>
      <c r="AC71" s="201">
        <v>11.87</v>
      </c>
      <c r="AD71" s="201">
        <v>14.84</v>
      </c>
      <c r="AE71" s="201">
        <v>0</v>
      </c>
      <c r="AF71" s="201">
        <v>0</v>
      </c>
      <c r="AG71" s="201">
        <v>52.06</v>
      </c>
      <c r="AH71" s="201">
        <v>0</v>
      </c>
      <c r="AI71" s="201">
        <v>5.78</v>
      </c>
      <c r="AJ71" s="201">
        <v>0</v>
      </c>
      <c r="AK71" s="201">
        <v>10.89</v>
      </c>
      <c r="AL71" s="201">
        <v>0</v>
      </c>
      <c r="AM71" s="201">
        <v>0</v>
      </c>
      <c r="AN71" s="201">
        <v>0</v>
      </c>
      <c r="AO71" s="201">
        <v>269.18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13.11</v>
      </c>
      <c r="E72" s="201">
        <v>0</v>
      </c>
      <c r="F72" s="201">
        <v>0</v>
      </c>
      <c r="G72" s="201">
        <v>21.32</v>
      </c>
      <c r="H72" s="201">
        <v>0</v>
      </c>
      <c r="I72" s="201">
        <v>0</v>
      </c>
      <c r="J72" s="201">
        <v>27.57</v>
      </c>
      <c r="K72" s="201">
        <v>4.4800000000000004</v>
      </c>
      <c r="L72" s="201">
        <v>270.5</v>
      </c>
      <c r="M72" s="201">
        <v>0.97</v>
      </c>
      <c r="N72" s="201">
        <v>1.25</v>
      </c>
      <c r="O72" s="201">
        <v>0</v>
      </c>
      <c r="P72" s="201">
        <v>1.48</v>
      </c>
      <c r="Q72" s="201">
        <v>1.42</v>
      </c>
      <c r="R72" s="201">
        <v>5.29</v>
      </c>
      <c r="S72" s="201">
        <v>4.24</v>
      </c>
      <c r="T72" s="201">
        <v>0</v>
      </c>
      <c r="U72" s="201">
        <v>0.89</v>
      </c>
      <c r="V72" s="201">
        <v>0.22</v>
      </c>
      <c r="W72" s="201">
        <v>0.49</v>
      </c>
      <c r="X72" s="201">
        <v>1.33</v>
      </c>
      <c r="Y72" s="201">
        <v>0</v>
      </c>
      <c r="Z72" s="201">
        <v>29.42</v>
      </c>
      <c r="AA72" s="201">
        <v>19.95</v>
      </c>
      <c r="AB72" s="201">
        <v>0</v>
      </c>
      <c r="AC72" s="201">
        <v>11.87</v>
      </c>
      <c r="AD72" s="201">
        <v>14.84</v>
      </c>
      <c r="AE72" s="201">
        <v>0</v>
      </c>
      <c r="AF72" s="201">
        <v>0</v>
      </c>
      <c r="AG72" s="201">
        <v>52.06</v>
      </c>
      <c r="AH72" s="201">
        <v>0</v>
      </c>
      <c r="AI72" s="201">
        <v>5.78</v>
      </c>
      <c r="AJ72" s="201">
        <v>0</v>
      </c>
      <c r="AK72" s="201">
        <v>10.89</v>
      </c>
      <c r="AL72" s="201">
        <v>0</v>
      </c>
      <c r="AM72" s="201">
        <v>0</v>
      </c>
      <c r="AN72" s="201">
        <v>0</v>
      </c>
      <c r="AO72" s="201">
        <v>269.18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13.24</v>
      </c>
      <c r="E73" s="201">
        <v>0</v>
      </c>
      <c r="F73" s="201">
        <v>0</v>
      </c>
      <c r="G73" s="201">
        <v>21.32</v>
      </c>
      <c r="H73" s="201">
        <v>0</v>
      </c>
      <c r="I73" s="201">
        <v>0</v>
      </c>
      <c r="J73" s="201">
        <v>27.57</v>
      </c>
      <c r="K73" s="201">
        <v>4.4800000000000004</v>
      </c>
      <c r="L73" s="201">
        <v>270.5</v>
      </c>
      <c r="M73" s="201">
        <v>0.97</v>
      </c>
      <c r="N73" s="201">
        <v>1.25</v>
      </c>
      <c r="O73" s="201">
        <v>0</v>
      </c>
      <c r="P73" s="201">
        <v>1.48</v>
      </c>
      <c r="Q73" s="201">
        <v>1.42</v>
      </c>
      <c r="R73" s="201">
        <v>5.29</v>
      </c>
      <c r="S73" s="201">
        <v>4.24</v>
      </c>
      <c r="T73" s="201">
        <v>0</v>
      </c>
      <c r="U73" s="201">
        <v>0.89</v>
      </c>
      <c r="V73" s="201">
        <v>2.98</v>
      </c>
      <c r="W73" s="201">
        <v>0.49</v>
      </c>
      <c r="X73" s="201">
        <v>1.33</v>
      </c>
      <c r="Y73" s="201">
        <v>0</v>
      </c>
      <c r="Z73" s="201">
        <v>58.38</v>
      </c>
      <c r="AA73" s="201">
        <v>19.95</v>
      </c>
      <c r="AB73" s="201">
        <v>0</v>
      </c>
      <c r="AC73" s="201">
        <v>11.87</v>
      </c>
      <c r="AD73" s="201">
        <v>14.84</v>
      </c>
      <c r="AE73" s="201">
        <v>0</v>
      </c>
      <c r="AF73" s="201">
        <v>0</v>
      </c>
      <c r="AG73" s="201">
        <v>52.06</v>
      </c>
      <c r="AH73" s="201">
        <v>0</v>
      </c>
      <c r="AI73" s="201">
        <v>5.78</v>
      </c>
      <c r="AJ73" s="201">
        <v>0</v>
      </c>
      <c r="AK73" s="201">
        <v>10.89</v>
      </c>
      <c r="AL73" s="201">
        <v>0</v>
      </c>
      <c r="AM73" s="201">
        <v>0</v>
      </c>
      <c r="AN73" s="201">
        <v>0</v>
      </c>
      <c r="AO73" s="201">
        <v>269.18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13.24</v>
      </c>
      <c r="E74" s="201">
        <v>0</v>
      </c>
      <c r="F74" s="201">
        <v>0</v>
      </c>
      <c r="G74" s="201">
        <v>21.32</v>
      </c>
      <c r="H74" s="201">
        <v>0</v>
      </c>
      <c r="I74" s="201">
        <v>0</v>
      </c>
      <c r="J74" s="201">
        <v>27.57</v>
      </c>
      <c r="K74" s="201">
        <v>4.4800000000000004</v>
      </c>
      <c r="L74" s="201">
        <v>270.5</v>
      </c>
      <c r="M74" s="201">
        <v>0.97</v>
      </c>
      <c r="N74" s="201">
        <v>1.25</v>
      </c>
      <c r="O74" s="201">
        <v>0</v>
      </c>
      <c r="P74" s="201">
        <v>1.48</v>
      </c>
      <c r="Q74" s="201">
        <v>1.42</v>
      </c>
      <c r="R74" s="201">
        <v>5.29</v>
      </c>
      <c r="S74" s="201">
        <v>4.24</v>
      </c>
      <c r="T74" s="201">
        <v>0</v>
      </c>
      <c r="U74" s="201">
        <v>0.89</v>
      </c>
      <c r="V74" s="201">
        <v>2.98</v>
      </c>
      <c r="W74" s="201">
        <v>0.49</v>
      </c>
      <c r="X74" s="201">
        <v>1.33</v>
      </c>
      <c r="Y74" s="201">
        <v>0</v>
      </c>
      <c r="Z74" s="201">
        <v>58.38</v>
      </c>
      <c r="AA74" s="201">
        <v>19.95</v>
      </c>
      <c r="AB74" s="201">
        <v>0</v>
      </c>
      <c r="AC74" s="201">
        <v>11.87</v>
      </c>
      <c r="AD74" s="201">
        <v>14.84</v>
      </c>
      <c r="AE74" s="201">
        <v>0</v>
      </c>
      <c r="AF74" s="201">
        <v>0</v>
      </c>
      <c r="AG74" s="201">
        <v>52.06</v>
      </c>
      <c r="AH74" s="201">
        <v>0</v>
      </c>
      <c r="AI74" s="201">
        <v>5.78</v>
      </c>
      <c r="AJ74" s="201">
        <v>0</v>
      </c>
      <c r="AK74" s="201">
        <v>10.89</v>
      </c>
      <c r="AL74" s="201">
        <v>0</v>
      </c>
      <c r="AM74" s="201">
        <v>0</v>
      </c>
      <c r="AN74" s="201">
        <v>0</v>
      </c>
      <c r="AO74" s="201">
        <v>269.18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13.24</v>
      </c>
      <c r="E75" s="201">
        <v>0</v>
      </c>
      <c r="F75" s="201">
        <v>0</v>
      </c>
      <c r="G75" s="201">
        <v>21.32</v>
      </c>
      <c r="H75" s="201">
        <v>0</v>
      </c>
      <c r="I75" s="201">
        <v>0</v>
      </c>
      <c r="J75" s="201">
        <v>27.57</v>
      </c>
      <c r="K75" s="201">
        <v>4.4800000000000004</v>
      </c>
      <c r="L75" s="201">
        <v>270.5</v>
      </c>
      <c r="M75" s="201">
        <v>0.97</v>
      </c>
      <c r="N75" s="201">
        <v>1.25</v>
      </c>
      <c r="O75" s="201">
        <v>0</v>
      </c>
      <c r="P75" s="201">
        <v>1.48</v>
      </c>
      <c r="Q75" s="201">
        <v>1.49</v>
      </c>
      <c r="R75" s="201">
        <v>5.29</v>
      </c>
      <c r="S75" s="201">
        <v>4.24</v>
      </c>
      <c r="T75" s="201">
        <v>0</v>
      </c>
      <c r="U75" s="201">
        <v>0.89</v>
      </c>
      <c r="V75" s="201">
        <v>2.98</v>
      </c>
      <c r="W75" s="201">
        <v>0.49</v>
      </c>
      <c r="X75" s="201">
        <v>1.33</v>
      </c>
      <c r="Y75" s="201">
        <v>0</v>
      </c>
      <c r="Z75" s="201">
        <v>58.38</v>
      </c>
      <c r="AA75" s="201">
        <v>20.18</v>
      </c>
      <c r="AB75" s="201">
        <v>0</v>
      </c>
      <c r="AC75" s="201">
        <v>11.87</v>
      </c>
      <c r="AD75" s="201">
        <v>14.84</v>
      </c>
      <c r="AE75" s="201">
        <v>0</v>
      </c>
      <c r="AF75" s="201">
        <v>0</v>
      </c>
      <c r="AG75" s="201">
        <v>52.06</v>
      </c>
      <c r="AH75" s="201">
        <v>0</v>
      </c>
      <c r="AI75" s="201">
        <v>5.78</v>
      </c>
      <c r="AJ75" s="201">
        <v>0</v>
      </c>
      <c r="AK75" s="201">
        <v>10.89</v>
      </c>
      <c r="AL75" s="201">
        <v>0</v>
      </c>
      <c r="AM75" s="201">
        <v>0</v>
      </c>
      <c r="AN75" s="201">
        <v>0</v>
      </c>
      <c r="AO75" s="201">
        <v>269.18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13.24</v>
      </c>
      <c r="E76" s="201">
        <v>0</v>
      </c>
      <c r="F76" s="201">
        <v>0</v>
      </c>
      <c r="G76" s="201">
        <v>21.32</v>
      </c>
      <c r="H76" s="201">
        <v>0</v>
      </c>
      <c r="I76" s="201">
        <v>0</v>
      </c>
      <c r="J76" s="201">
        <v>27.57</v>
      </c>
      <c r="K76" s="201">
        <v>4.4800000000000004</v>
      </c>
      <c r="L76" s="201">
        <v>270.5</v>
      </c>
      <c r="M76" s="201">
        <v>0.97</v>
      </c>
      <c r="N76" s="201">
        <v>1.25</v>
      </c>
      <c r="O76" s="201">
        <v>0</v>
      </c>
      <c r="P76" s="201">
        <v>1.48</v>
      </c>
      <c r="Q76" s="201">
        <v>1.49</v>
      </c>
      <c r="R76" s="201">
        <v>5.29</v>
      </c>
      <c r="S76" s="201">
        <v>4.24</v>
      </c>
      <c r="T76" s="201">
        <v>0</v>
      </c>
      <c r="U76" s="201">
        <v>0.89</v>
      </c>
      <c r="V76" s="201">
        <v>2.98</v>
      </c>
      <c r="W76" s="201">
        <v>0.49</v>
      </c>
      <c r="X76" s="201">
        <v>1.33</v>
      </c>
      <c r="Y76" s="201">
        <v>0</v>
      </c>
      <c r="Z76" s="201">
        <v>58.38</v>
      </c>
      <c r="AA76" s="201">
        <v>20.18</v>
      </c>
      <c r="AB76" s="201">
        <v>0</v>
      </c>
      <c r="AC76" s="201">
        <v>11.87</v>
      </c>
      <c r="AD76" s="201">
        <v>14.84</v>
      </c>
      <c r="AE76" s="201">
        <v>0</v>
      </c>
      <c r="AF76" s="201">
        <v>0</v>
      </c>
      <c r="AG76" s="201">
        <v>52.06</v>
      </c>
      <c r="AH76" s="201">
        <v>0</v>
      </c>
      <c r="AI76" s="201">
        <v>5.78</v>
      </c>
      <c r="AJ76" s="201">
        <v>0</v>
      </c>
      <c r="AK76" s="201">
        <v>10.89</v>
      </c>
      <c r="AL76" s="201">
        <v>0</v>
      </c>
      <c r="AM76" s="201">
        <v>0</v>
      </c>
      <c r="AN76" s="201">
        <v>0</v>
      </c>
      <c r="AO76" s="201">
        <v>269.18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13.24</v>
      </c>
      <c r="E77" s="201">
        <v>0</v>
      </c>
      <c r="F77" s="201">
        <v>0</v>
      </c>
      <c r="G77" s="201">
        <v>21.32</v>
      </c>
      <c r="H77" s="201">
        <v>0</v>
      </c>
      <c r="I77" s="201">
        <v>0</v>
      </c>
      <c r="J77" s="201">
        <v>27.57</v>
      </c>
      <c r="K77" s="201">
        <v>4.4800000000000004</v>
      </c>
      <c r="L77" s="201">
        <v>270.5</v>
      </c>
      <c r="M77" s="201">
        <v>0.97</v>
      </c>
      <c r="N77" s="201">
        <v>1.25</v>
      </c>
      <c r="O77" s="201">
        <v>0</v>
      </c>
      <c r="P77" s="201">
        <v>1.48</v>
      </c>
      <c r="Q77" s="201">
        <v>1.42</v>
      </c>
      <c r="R77" s="201">
        <v>5.29</v>
      </c>
      <c r="S77" s="201">
        <v>4.24</v>
      </c>
      <c r="T77" s="201">
        <v>0</v>
      </c>
      <c r="U77" s="201">
        <v>0.89</v>
      </c>
      <c r="V77" s="201">
        <v>2.98</v>
      </c>
      <c r="W77" s="201">
        <v>0.49</v>
      </c>
      <c r="X77" s="201">
        <v>1.33</v>
      </c>
      <c r="Y77" s="201">
        <v>0</v>
      </c>
      <c r="Z77" s="201">
        <v>58.38</v>
      </c>
      <c r="AA77" s="201">
        <v>19.95</v>
      </c>
      <c r="AB77" s="201">
        <v>0</v>
      </c>
      <c r="AC77" s="201">
        <v>11.87</v>
      </c>
      <c r="AD77" s="201">
        <v>14.84</v>
      </c>
      <c r="AE77" s="201">
        <v>0</v>
      </c>
      <c r="AF77" s="201">
        <v>0</v>
      </c>
      <c r="AG77" s="201">
        <v>52.06</v>
      </c>
      <c r="AH77" s="201">
        <v>0</v>
      </c>
      <c r="AI77" s="201">
        <v>5.78</v>
      </c>
      <c r="AJ77" s="201">
        <v>0</v>
      </c>
      <c r="AK77" s="201">
        <v>10.89</v>
      </c>
      <c r="AL77" s="201">
        <v>0</v>
      </c>
      <c r="AM77" s="201">
        <v>0</v>
      </c>
      <c r="AN77" s="201">
        <v>0</v>
      </c>
      <c r="AO77" s="201">
        <v>269.18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13.24</v>
      </c>
      <c r="E78" s="201">
        <v>0</v>
      </c>
      <c r="F78" s="201">
        <v>0</v>
      </c>
      <c r="G78" s="201">
        <v>21.32</v>
      </c>
      <c r="H78" s="201">
        <v>0</v>
      </c>
      <c r="I78" s="201">
        <v>0</v>
      </c>
      <c r="J78" s="201">
        <v>27.57</v>
      </c>
      <c r="K78" s="201">
        <v>4.4800000000000004</v>
      </c>
      <c r="L78" s="201">
        <v>270.5</v>
      </c>
      <c r="M78" s="201">
        <v>0.97</v>
      </c>
      <c r="N78" s="201">
        <v>1.25</v>
      </c>
      <c r="O78" s="201">
        <v>0</v>
      </c>
      <c r="P78" s="201">
        <v>1.48</v>
      </c>
      <c r="Q78" s="201">
        <v>1.42</v>
      </c>
      <c r="R78" s="201">
        <v>5.29</v>
      </c>
      <c r="S78" s="201">
        <v>4.24</v>
      </c>
      <c r="T78" s="201">
        <v>0</v>
      </c>
      <c r="U78" s="201">
        <v>0.89</v>
      </c>
      <c r="V78" s="201">
        <v>2.98</v>
      </c>
      <c r="W78" s="201">
        <v>0.49</v>
      </c>
      <c r="X78" s="201">
        <v>1.33</v>
      </c>
      <c r="Y78" s="201">
        <v>0</v>
      </c>
      <c r="Z78" s="201">
        <v>58.38</v>
      </c>
      <c r="AA78" s="201">
        <v>19.95</v>
      </c>
      <c r="AB78" s="201">
        <v>0</v>
      </c>
      <c r="AC78" s="201">
        <v>11.87</v>
      </c>
      <c r="AD78" s="201">
        <v>14.84</v>
      </c>
      <c r="AE78" s="201">
        <v>0</v>
      </c>
      <c r="AF78" s="201">
        <v>0</v>
      </c>
      <c r="AG78" s="201">
        <v>52.06</v>
      </c>
      <c r="AH78" s="201">
        <v>0</v>
      </c>
      <c r="AI78" s="201">
        <v>5.78</v>
      </c>
      <c r="AJ78" s="201">
        <v>0</v>
      </c>
      <c r="AK78" s="201">
        <v>10.89</v>
      </c>
      <c r="AL78" s="201">
        <v>0</v>
      </c>
      <c r="AM78" s="201">
        <v>0</v>
      </c>
      <c r="AN78" s="201">
        <v>0</v>
      </c>
      <c r="AO78" s="201">
        <v>269.18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13.24</v>
      </c>
      <c r="E79" s="201">
        <v>0</v>
      </c>
      <c r="F79" s="201">
        <v>0</v>
      </c>
      <c r="G79" s="201">
        <v>21.32</v>
      </c>
      <c r="H79" s="201">
        <v>0</v>
      </c>
      <c r="I79" s="201">
        <v>0</v>
      </c>
      <c r="J79" s="201">
        <v>27.57</v>
      </c>
      <c r="K79" s="201">
        <v>4.4800000000000004</v>
      </c>
      <c r="L79" s="201">
        <v>270.5</v>
      </c>
      <c r="M79" s="201">
        <v>0.97</v>
      </c>
      <c r="N79" s="201">
        <v>1.25</v>
      </c>
      <c r="O79" s="201">
        <v>0</v>
      </c>
      <c r="P79" s="201">
        <v>1.48</v>
      </c>
      <c r="Q79" s="201">
        <v>1.42</v>
      </c>
      <c r="R79" s="201">
        <v>5.29</v>
      </c>
      <c r="S79" s="201">
        <v>4.24</v>
      </c>
      <c r="T79" s="201">
        <v>0</v>
      </c>
      <c r="U79" s="201">
        <v>0.89</v>
      </c>
      <c r="V79" s="201">
        <v>2.98</v>
      </c>
      <c r="W79" s="201">
        <v>0.49</v>
      </c>
      <c r="X79" s="201">
        <v>1.33</v>
      </c>
      <c r="Y79" s="201">
        <v>0</v>
      </c>
      <c r="Z79" s="201">
        <v>58.38</v>
      </c>
      <c r="AA79" s="201">
        <v>19.95</v>
      </c>
      <c r="AB79" s="201">
        <v>0</v>
      </c>
      <c r="AC79" s="201">
        <v>11.87</v>
      </c>
      <c r="AD79" s="201">
        <v>14.84</v>
      </c>
      <c r="AE79" s="201">
        <v>0</v>
      </c>
      <c r="AF79" s="201">
        <v>0</v>
      </c>
      <c r="AG79" s="201">
        <v>52.06</v>
      </c>
      <c r="AH79" s="201">
        <v>0</v>
      </c>
      <c r="AI79" s="201">
        <v>5.78</v>
      </c>
      <c r="AJ79" s="201">
        <v>0</v>
      </c>
      <c r="AK79" s="201">
        <v>10.89</v>
      </c>
      <c r="AL79" s="201">
        <v>0</v>
      </c>
      <c r="AM79" s="201">
        <v>0</v>
      </c>
      <c r="AN79" s="201">
        <v>0</v>
      </c>
      <c r="AO79" s="201">
        <v>269.18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13.24</v>
      </c>
      <c r="E80" s="201">
        <v>0</v>
      </c>
      <c r="F80" s="201">
        <v>0</v>
      </c>
      <c r="G80" s="201">
        <v>21.32</v>
      </c>
      <c r="H80" s="201">
        <v>0</v>
      </c>
      <c r="I80" s="201">
        <v>0</v>
      </c>
      <c r="J80" s="201">
        <v>27.57</v>
      </c>
      <c r="K80" s="201">
        <v>4.4800000000000004</v>
      </c>
      <c r="L80" s="201">
        <v>270.5</v>
      </c>
      <c r="M80" s="201">
        <v>0.97</v>
      </c>
      <c r="N80" s="201">
        <v>1.25</v>
      </c>
      <c r="O80" s="201">
        <v>0</v>
      </c>
      <c r="P80" s="201">
        <v>1.48</v>
      </c>
      <c r="Q80" s="201">
        <v>1.42</v>
      </c>
      <c r="R80" s="201">
        <v>5.28</v>
      </c>
      <c r="S80" s="201">
        <v>4.24</v>
      </c>
      <c r="T80" s="201">
        <v>0</v>
      </c>
      <c r="U80" s="201">
        <v>0.89</v>
      </c>
      <c r="V80" s="201">
        <v>2.98</v>
      </c>
      <c r="W80" s="201">
        <v>0.49</v>
      </c>
      <c r="X80" s="201">
        <v>1.33</v>
      </c>
      <c r="Y80" s="201">
        <v>0</v>
      </c>
      <c r="Z80" s="201">
        <v>58.38</v>
      </c>
      <c r="AA80" s="201">
        <v>19.95</v>
      </c>
      <c r="AB80" s="201">
        <v>0</v>
      </c>
      <c r="AC80" s="201">
        <v>11.87</v>
      </c>
      <c r="AD80" s="201">
        <v>14.84</v>
      </c>
      <c r="AE80" s="201">
        <v>0</v>
      </c>
      <c r="AF80" s="201">
        <v>0</v>
      </c>
      <c r="AG80" s="201">
        <v>52.06</v>
      </c>
      <c r="AH80" s="201">
        <v>0</v>
      </c>
      <c r="AI80" s="201">
        <v>5.78</v>
      </c>
      <c r="AJ80" s="201">
        <v>0</v>
      </c>
      <c r="AK80" s="201">
        <v>10.89</v>
      </c>
      <c r="AL80" s="201">
        <v>0</v>
      </c>
      <c r="AM80" s="201">
        <v>0</v>
      </c>
      <c r="AN80" s="201">
        <v>0</v>
      </c>
      <c r="AO80" s="201">
        <v>269.18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13.11</v>
      </c>
      <c r="E81" s="201">
        <v>0</v>
      </c>
      <c r="F81" s="201">
        <v>0</v>
      </c>
      <c r="G81" s="201">
        <v>21.32</v>
      </c>
      <c r="H81" s="201">
        <v>0</v>
      </c>
      <c r="I81" s="201">
        <v>0</v>
      </c>
      <c r="J81" s="201">
        <v>27.57</v>
      </c>
      <c r="K81" s="201">
        <v>4.4800000000000004</v>
      </c>
      <c r="L81" s="201">
        <v>270.5</v>
      </c>
      <c r="M81" s="201">
        <v>0.97</v>
      </c>
      <c r="N81" s="201">
        <v>1.25</v>
      </c>
      <c r="O81" s="201">
        <v>0</v>
      </c>
      <c r="P81" s="201">
        <v>1.48</v>
      </c>
      <c r="Q81" s="201">
        <v>1.42</v>
      </c>
      <c r="R81" s="201">
        <v>5.29</v>
      </c>
      <c r="S81" s="201">
        <v>4.24</v>
      </c>
      <c r="T81" s="201">
        <v>0</v>
      </c>
      <c r="U81" s="201">
        <v>0.89</v>
      </c>
      <c r="V81" s="201">
        <v>2.98</v>
      </c>
      <c r="W81" s="201">
        <v>0.49</v>
      </c>
      <c r="X81" s="201">
        <v>1.33</v>
      </c>
      <c r="Y81" s="201">
        <v>0</v>
      </c>
      <c r="Z81" s="201">
        <v>58.16</v>
      </c>
      <c r="AA81" s="201">
        <v>19.95</v>
      </c>
      <c r="AB81" s="201">
        <v>0</v>
      </c>
      <c r="AC81" s="201">
        <v>11.87</v>
      </c>
      <c r="AD81" s="201">
        <v>14.84</v>
      </c>
      <c r="AE81" s="201">
        <v>0</v>
      </c>
      <c r="AF81" s="201">
        <v>0</v>
      </c>
      <c r="AG81" s="201">
        <v>52.06</v>
      </c>
      <c r="AH81" s="201">
        <v>0</v>
      </c>
      <c r="AI81" s="201">
        <v>5.78</v>
      </c>
      <c r="AJ81" s="201">
        <v>0</v>
      </c>
      <c r="AK81" s="201">
        <v>10.89</v>
      </c>
      <c r="AL81" s="201">
        <v>0</v>
      </c>
      <c r="AM81" s="201">
        <v>0</v>
      </c>
      <c r="AN81" s="201">
        <v>0</v>
      </c>
      <c r="AO81" s="201">
        <v>269.18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13.11</v>
      </c>
      <c r="E82" s="201">
        <v>0</v>
      </c>
      <c r="F82" s="201">
        <v>0</v>
      </c>
      <c r="G82" s="201">
        <v>21.32</v>
      </c>
      <c r="H82" s="201">
        <v>0</v>
      </c>
      <c r="I82" s="201">
        <v>0</v>
      </c>
      <c r="J82" s="201">
        <v>27.57</v>
      </c>
      <c r="K82" s="201">
        <v>4.4800000000000004</v>
      </c>
      <c r="L82" s="201">
        <v>270.5</v>
      </c>
      <c r="M82" s="201">
        <v>0.97</v>
      </c>
      <c r="N82" s="201">
        <v>1.25</v>
      </c>
      <c r="O82" s="201">
        <v>0</v>
      </c>
      <c r="P82" s="201">
        <v>1.48</v>
      </c>
      <c r="Q82" s="201">
        <v>1.42</v>
      </c>
      <c r="R82" s="201">
        <v>5.29</v>
      </c>
      <c r="S82" s="201">
        <v>4.24</v>
      </c>
      <c r="T82" s="201">
        <v>0</v>
      </c>
      <c r="U82" s="201">
        <v>0.89</v>
      </c>
      <c r="V82" s="201">
        <v>2.98</v>
      </c>
      <c r="W82" s="201">
        <v>0.49</v>
      </c>
      <c r="X82" s="201">
        <v>1.33</v>
      </c>
      <c r="Y82" s="201">
        <v>0</v>
      </c>
      <c r="Z82" s="201">
        <v>58.16</v>
      </c>
      <c r="AA82" s="201">
        <v>19.95</v>
      </c>
      <c r="AB82" s="201">
        <v>0</v>
      </c>
      <c r="AC82" s="201">
        <v>11.87</v>
      </c>
      <c r="AD82" s="201">
        <v>14.84</v>
      </c>
      <c r="AE82" s="201">
        <v>0</v>
      </c>
      <c r="AF82" s="201">
        <v>0</v>
      </c>
      <c r="AG82" s="201">
        <v>52.06</v>
      </c>
      <c r="AH82" s="201">
        <v>0</v>
      </c>
      <c r="AI82" s="201">
        <v>5.78</v>
      </c>
      <c r="AJ82" s="201">
        <v>0</v>
      </c>
      <c r="AK82" s="201">
        <v>10.89</v>
      </c>
      <c r="AL82" s="201">
        <v>0</v>
      </c>
      <c r="AM82" s="201">
        <v>0</v>
      </c>
      <c r="AN82" s="201">
        <v>0</v>
      </c>
      <c r="AO82" s="201">
        <v>269.18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13.11</v>
      </c>
      <c r="E83" s="201">
        <v>0</v>
      </c>
      <c r="F83" s="201">
        <v>0</v>
      </c>
      <c r="G83" s="201">
        <v>21.32</v>
      </c>
      <c r="H83" s="201">
        <v>0</v>
      </c>
      <c r="I83" s="201">
        <v>0</v>
      </c>
      <c r="J83" s="201">
        <v>27.57</v>
      </c>
      <c r="K83" s="201">
        <v>4.4800000000000004</v>
      </c>
      <c r="L83" s="201">
        <v>270.5</v>
      </c>
      <c r="M83" s="201">
        <v>0.97</v>
      </c>
      <c r="N83" s="201">
        <v>1.25</v>
      </c>
      <c r="O83" s="201">
        <v>0</v>
      </c>
      <c r="P83" s="201">
        <v>1.48</v>
      </c>
      <c r="Q83" s="201">
        <v>1.42</v>
      </c>
      <c r="R83" s="201">
        <v>5.29</v>
      </c>
      <c r="S83" s="201">
        <v>4.24</v>
      </c>
      <c r="T83" s="201">
        <v>0</v>
      </c>
      <c r="U83" s="201">
        <v>0.89</v>
      </c>
      <c r="V83" s="201">
        <v>2.98</v>
      </c>
      <c r="W83" s="201">
        <v>0.49</v>
      </c>
      <c r="X83" s="201">
        <v>0</v>
      </c>
      <c r="Y83" s="201">
        <v>0</v>
      </c>
      <c r="Z83" s="201">
        <v>58.38</v>
      </c>
      <c r="AA83" s="201">
        <v>19.95</v>
      </c>
      <c r="AB83" s="201">
        <v>0</v>
      </c>
      <c r="AC83" s="201">
        <v>11.87</v>
      </c>
      <c r="AD83" s="201">
        <v>14.84</v>
      </c>
      <c r="AE83" s="201">
        <v>0</v>
      </c>
      <c r="AF83" s="201">
        <v>0</v>
      </c>
      <c r="AG83" s="201">
        <v>52.06</v>
      </c>
      <c r="AH83" s="201">
        <v>0</v>
      </c>
      <c r="AI83" s="201">
        <v>5.78</v>
      </c>
      <c r="AJ83" s="201">
        <v>0</v>
      </c>
      <c r="AK83" s="201">
        <v>10.89</v>
      </c>
      <c r="AL83" s="201">
        <v>0</v>
      </c>
      <c r="AM83" s="201">
        <v>0</v>
      </c>
      <c r="AN83" s="201">
        <v>0</v>
      </c>
      <c r="AO83" s="201">
        <v>274.62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13.11</v>
      </c>
      <c r="E84" s="201">
        <v>0</v>
      </c>
      <c r="F84" s="201">
        <v>0</v>
      </c>
      <c r="G84" s="201">
        <v>21.32</v>
      </c>
      <c r="H84" s="201">
        <v>0</v>
      </c>
      <c r="I84" s="201">
        <v>0</v>
      </c>
      <c r="J84" s="201">
        <v>27.57</v>
      </c>
      <c r="K84" s="201">
        <v>4.4800000000000004</v>
      </c>
      <c r="L84" s="201">
        <v>270.5</v>
      </c>
      <c r="M84" s="201">
        <v>0.97</v>
      </c>
      <c r="N84" s="201">
        <v>1.25</v>
      </c>
      <c r="O84" s="201">
        <v>0</v>
      </c>
      <c r="P84" s="201">
        <v>1.48</v>
      </c>
      <c r="Q84" s="201">
        <v>1.42</v>
      </c>
      <c r="R84" s="201">
        <v>5.29</v>
      </c>
      <c r="S84" s="201">
        <v>4.24</v>
      </c>
      <c r="T84" s="201">
        <v>0</v>
      </c>
      <c r="U84" s="201">
        <v>0.89</v>
      </c>
      <c r="V84" s="201">
        <v>2.98</v>
      </c>
      <c r="W84" s="201">
        <v>0.49</v>
      </c>
      <c r="X84" s="201">
        <v>0</v>
      </c>
      <c r="Y84" s="201">
        <v>0</v>
      </c>
      <c r="Z84" s="201">
        <v>58.38</v>
      </c>
      <c r="AA84" s="201">
        <v>19.95</v>
      </c>
      <c r="AB84" s="201">
        <v>0</v>
      </c>
      <c r="AC84" s="201">
        <v>11.87</v>
      </c>
      <c r="AD84" s="201">
        <v>14.84</v>
      </c>
      <c r="AE84" s="201">
        <v>0</v>
      </c>
      <c r="AF84" s="201">
        <v>0</v>
      </c>
      <c r="AG84" s="201">
        <v>52.06</v>
      </c>
      <c r="AH84" s="201">
        <v>0</v>
      </c>
      <c r="AI84" s="201">
        <v>5.78</v>
      </c>
      <c r="AJ84" s="201">
        <v>0</v>
      </c>
      <c r="AK84" s="201">
        <v>10.89</v>
      </c>
      <c r="AL84" s="201">
        <v>0</v>
      </c>
      <c r="AM84" s="201">
        <v>0</v>
      </c>
      <c r="AN84" s="201">
        <v>0</v>
      </c>
      <c r="AO84" s="201">
        <v>274.62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13.11</v>
      </c>
      <c r="E85" s="201">
        <v>0</v>
      </c>
      <c r="F85" s="201">
        <v>0</v>
      </c>
      <c r="G85" s="201">
        <v>21.32</v>
      </c>
      <c r="H85" s="201">
        <v>0</v>
      </c>
      <c r="I85" s="201">
        <v>0</v>
      </c>
      <c r="J85" s="201">
        <v>27.57</v>
      </c>
      <c r="K85" s="201">
        <v>4.4800000000000004</v>
      </c>
      <c r="L85" s="201">
        <v>270.5</v>
      </c>
      <c r="M85" s="201">
        <v>0.97</v>
      </c>
      <c r="N85" s="201">
        <v>1.25</v>
      </c>
      <c r="O85" s="201">
        <v>0</v>
      </c>
      <c r="P85" s="201">
        <v>1.48</v>
      </c>
      <c r="Q85" s="201">
        <v>1.42</v>
      </c>
      <c r="R85" s="201">
        <v>5.29</v>
      </c>
      <c r="S85" s="201">
        <v>4.24</v>
      </c>
      <c r="T85" s="201">
        <v>0</v>
      </c>
      <c r="U85" s="201">
        <v>0.89</v>
      </c>
      <c r="V85" s="201">
        <v>2.98</v>
      </c>
      <c r="W85" s="201">
        <v>0.49</v>
      </c>
      <c r="X85" s="201">
        <v>0</v>
      </c>
      <c r="Y85" s="201">
        <v>0</v>
      </c>
      <c r="Z85" s="201">
        <v>5.12</v>
      </c>
      <c r="AA85" s="201">
        <v>19.95</v>
      </c>
      <c r="AB85" s="201">
        <v>0</v>
      </c>
      <c r="AC85" s="201">
        <v>11.87</v>
      </c>
      <c r="AD85" s="201">
        <v>14.84</v>
      </c>
      <c r="AE85" s="201">
        <v>0</v>
      </c>
      <c r="AF85" s="201">
        <v>0</v>
      </c>
      <c r="AG85" s="201">
        <v>52.06</v>
      </c>
      <c r="AH85" s="201">
        <v>0</v>
      </c>
      <c r="AI85" s="201">
        <v>5.78</v>
      </c>
      <c r="AJ85" s="201">
        <v>0</v>
      </c>
      <c r="AK85" s="201">
        <v>10.89</v>
      </c>
      <c r="AL85" s="201">
        <v>0</v>
      </c>
      <c r="AM85" s="201">
        <v>0</v>
      </c>
      <c r="AN85" s="201">
        <v>0</v>
      </c>
      <c r="AO85" s="201">
        <v>274.62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13.11</v>
      </c>
      <c r="E86" s="201">
        <v>0</v>
      </c>
      <c r="F86" s="201">
        <v>0</v>
      </c>
      <c r="G86" s="201">
        <v>21.32</v>
      </c>
      <c r="H86" s="201">
        <v>0</v>
      </c>
      <c r="I86" s="201">
        <v>0</v>
      </c>
      <c r="J86" s="201">
        <v>27.57</v>
      </c>
      <c r="K86" s="201">
        <v>4.4800000000000004</v>
      </c>
      <c r="L86" s="201">
        <v>270.5</v>
      </c>
      <c r="M86" s="201">
        <v>0.97</v>
      </c>
      <c r="N86" s="201">
        <v>1.25</v>
      </c>
      <c r="O86" s="201">
        <v>0</v>
      </c>
      <c r="P86" s="201">
        <v>1.48</v>
      </c>
      <c r="Q86" s="201">
        <v>1.42</v>
      </c>
      <c r="R86" s="201">
        <v>5.29</v>
      </c>
      <c r="S86" s="201">
        <v>4.24</v>
      </c>
      <c r="T86" s="201">
        <v>0</v>
      </c>
      <c r="U86" s="201">
        <v>0.89</v>
      </c>
      <c r="V86" s="201">
        <v>2.98</v>
      </c>
      <c r="W86" s="201">
        <v>0.49</v>
      </c>
      <c r="X86" s="201">
        <v>0</v>
      </c>
      <c r="Y86" s="201">
        <v>0</v>
      </c>
      <c r="Z86" s="201">
        <v>2.68</v>
      </c>
      <c r="AA86" s="201">
        <v>19.95</v>
      </c>
      <c r="AB86" s="201">
        <v>0</v>
      </c>
      <c r="AC86" s="201">
        <v>11.87</v>
      </c>
      <c r="AD86" s="201">
        <v>14.84</v>
      </c>
      <c r="AE86" s="201">
        <v>0</v>
      </c>
      <c r="AF86" s="201">
        <v>0</v>
      </c>
      <c r="AG86" s="201">
        <v>52.06</v>
      </c>
      <c r="AH86" s="201">
        <v>0</v>
      </c>
      <c r="AI86" s="201">
        <v>5.78</v>
      </c>
      <c r="AJ86" s="201">
        <v>0</v>
      </c>
      <c r="AK86" s="201">
        <v>10.89</v>
      </c>
      <c r="AL86" s="201">
        <v>0</v>
      </c>
      <c r="AM86" s="201">
        <v>0</v>
      </c>
      <c r="AN86" s="201">
        <v>0</v>
      </c>
      <c r="AO86" s="201">
        <v>274.62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13.11</v>
      </c>
      <c r="E87" s="201">
        <v>0</v>
      </c>
      <c r="F87" s="201">
        <v>0</v>
      </c>
      <c r="G87" s="201">
        <v>21.32</v>
      </c>
      <c r="H87" s="201">
        <v>0</v>
      </c>
      <c r="I87" s="201">
        <v>0</v>
      </c>
      <c r="J87" s="201">
        <v>27.57</v>
      </c>
      <c r="K87" s="201">
        <v>4.4800000000000004</v>
      </c>
      <c r="L87" s="201">
        <v>270.5</v>
      </c>
      <c r="M87" s="201">
        <v>0.97</v>
      </c>
      <c r="N87" s="201">
        <v>1.25</v>
      </c>
      <c r="O87" s="201">
        <v>0</v>
      </c>
      <c r="P87" s="201">
        <v>1.48</v>
      </c>
      <c r="Q87" s="201">
        <v>1.42</v>
      </c>
      <c r="R87" s="201">
        <v>5.29</v>
      </c>
      <c r="S87" s="201">
        <v>4.24</v>
      </c>
      <c r="T87" s="201">
        <v>0</v>
      </c>
      <c r="U87" s="201">
        <v>0.89</v>
      </c>
      <c r="V87" s="201">
        <v>2.98</v>
      </c>
      <c r="W87" s="201">
        <v>0.49</v>
      </c>
      <c r="X87" s="201">
        <v>1.56</v>
      </c>
      <c r="Y87" s="201">
        <v>0</v>
      </c>
      <c r="Z87" s="201">
        <v>2.68</v>
      </c>
      <c r="AA87" s="201">
        <v>19.95</v>
      </c>
      <c r="AB87" s="201">
        <v>0</v>
      </c>
      <c r="AC87" s="201">
        <v>11.87</v>
      </c>
      <c r="AD87" s="201">
        <v>14.84</v>
      </c>
      <c r="AE87" s="201">
        <v>0</v>
      </c>
      <c r="AF87" s="201">
        <v>0</v>
      </c>
      <c r="AG87" s="201">
        <v>52.06</v>
      </c>
      <c r="AH87" s="201">
        <v>0</v>
      </c>
      <c r="AI87" s="201">
        <v>5.78</v>
      </c>
      <c r="AJ87" s="201">
        <v>0</v>
      </c>
      <c r="AK87" s="201">
        <v>10.89</v>
      </c>
      <c r="AL87" s="201">
        <v>0</v>
      </c>
      <c r="AM87" s="201">
        <v>0</v>
      </c>
      <c r="AN87" s="201">
        <v>0</v>
      </c>
      <c r="AO87" s="201">
        <v>274.62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13.11</v>
      </c>
      <c r="E88" s="201">
        <v>0</v>
      </c>
      <c r="F88" s="201">
        <v>0</v>
      </c>
      <c r="G88" s="201">
        <v>21.32</v>
      </c>
      <c r="H88" s="201">
        <v>0</v>
      </c>
      <c r="I88" s="201">
        <v>0</v>
      </c>
      <c r="J88" s="201">
        <v>27.57</v>
      </c>
      <c r="K88" s="201">
        <v>4.4800000000000004</v>
      </c>
      <c r="L88" s="201">
        <v>270.5</v>
      </c>
      <c r="M88" s="201">
        <v>0.97</v>
      </c>
      <c r="N88" s="201">
        <v>1.25</v>
      </c>
      <c r="O88" s="201">
        <v>0</v>
      </c>
      <c r="P88" s="201">
        <v>1.48</v>
      </c>
      <c r="Q88" s="201">
        <v>1.42</v>
      </c>
      <c r="R88" s="201">
        <v>5.29</v>
      </c>
      <c r="S88" s="201">
        <v>4.24</v>
      </c>
      <c r="T88" s="201">
        <v>0</v>
      </c>
      <c r="U88" s="201">
        <v>0.89</v>
      </c>
      <c r="V88" s="201">
        <v>2.98</v>
      </c>
      <c r="W88" s="201">
        <v>0.49</v>
      </c>
      <c r="X88" s="201">
        <v>1.56</v>
      </c>
      <c r="Y88" s="201">
        <v>0</v>
      </c>
      <c r="Z88" s="201">
        <v>2.68</v>
      </c>
      <c r="AA88" s="201">
        <v>19.95</v>
      </c>
      <c r="AB88" s="201">
        <v>0</v>
      </c>
      <c r="AC88" s="201">
        <v>11.87</v>
      </c>
      <c r="AD88" s="201">
        <v>14.84</v>
      </c>
      <c r="AE88" s="201">
        <v>0</v>
      </c>
      <c r="AF88" s="201">
        <v>0</v>
      </c>
      <c r="AG88" s="201">
        <v>52.06</v>
      </c>
      <c r="AH88" s="201">
        <v>0</v>
      </c>
      <c r="AI88" s="201">
        <v>5.78</v>
      </c>
      <c r="AJ88" s="201">
        <v>0</v>
      </c>
      <c r="AK88" s="201">
        <v>10.89</v>
      </c>
      <c r="AL88" s="201">
        <v>0</v>
      </c>
      <c r="AM88" s="201">
        <v>0</v>
      </c>
      <c r="AN88" s="201">
        <v>0</v>
      </c>
      <c r="AO88" s="201">
        <v>274.62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13.11</v>
      </c>
      <c r="E89" s="201">
        <v>0</v>
      </c>
      <c r="F89" s="201">
        <v>0</v>
      </c>
      <c r="G89" s="201">
        <v>21.32</v>
      </c>
      <c r="H89" s="201">
        <v>0</v>
      </c>
      <c r="I89" s="201">
        <v>0</v>
      </c>
      <c r="J89" s="201">
        <v>27.57</v>
      </c>
      <c r="K89" s="201">
        <v>4.4800000000000004</v>
      </c>
      <c r="L89" s="201">
        <v>270.5</v>
      </c>
      <c r="M89" s="201">
        <v>0.97</v>
      </c>
      <c r="N89" s="201">
        <v>1.25</v>
      </c>
      <c r="O89" s="201">
        <v>0</v>
      </c>
      <c r="P89" s="201">
        <v>1.48</v>
      </c>
      <c r="Q89" s="201">
        <v>1.42</v>
      </c>
      <c r="R89" s="201">
        <v>5.29</v>
      </c>
      <c r="S89" s="201">
        <v>4.24</v>
      </c>
      <c r="T89" s="201">
        <v>0</v>
      </c>
      <c r="U89" s="201">
        <v>0.89</v>
      </c>
      <c r="V89" s="201">
        <v>2.98</v>
      </c>
      <c r="W89" s="201">
        <v>0.49</v>
      </c>
      <c r="X89" s="201">
        <v>1.56</v>
      </c>
      <c r="Y89" s="201">
        <v>0</v>
      </c>
      <c r="Z89" s="201">
        <v>2.68</v>
      </c>
      <c r="AA89" s="201">
        <v>19.95</v>
      </c>
      <c r="AB89" s="201">
        <v>0</v>
      </c>
      <c r="AC89" s="201">
        <v>11.87</v>
      </c>
      <c r="AD89" s="201">
        <v>14.84</v>
      </c>
      <c r="AE89" s="201">
        <v>0</v>
      </c>
      <c r="AF89" s="201">
        <v>0</v>
      </c>
      <c r="AG89" s="201">
        <v>52.06</v>
      </c>
      <c r="AH89" s="201">
        <v>0</v>
      </c>
      <c r="AI89" s="201">
        <v>5.78</v>
      </c>
      <c r="AJ89" s="201">
        <v>0</v>
      </c>
      <c r="AK89" s="201">
        <v>10.89</v>
      </c>
      <c r="AL89" s="201">
        <v>0</v>
      </c>
      <c r="AM89" s="201">
        <v>0</v>
      </c>
      <c r="AN89" s="201">
        <v>0</v>
      </c>
      <c r="AO89" s="201">
        <v>274.62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13.11</v>
      </c>
      <c r="E90" s="201">
        <v>0</v>
      </c>
      <c r="F90" s="201">
        <v>0</v>
      </c>
      <c r="G90" s="201">
        <v>21.32</v>
      </c>
      <c r="H90" s="201">
        <v>0</v>
      </c>
      <c r="I90" s="201">
        <v>0</v>
      </c>
      <c r="J90" s="201">
        <v>27.57</v>
      </c>
      <c r="K90" s="201">
        <v>4.4800000000000004</v>
      </c>
      <c r="L90" s="201">
        <v>270.5</v>
      </c>
      <c r="M90" s="201">
        <v>0.97</v>
      </c>
      <c r="N90" s="201">
        <v>1.25</v>
      </c>
      <c r="O90" s="201">
        <v>0</v>
      </c>
      <c r="P90" s="201">
        <v>1.48</v>
      </c>
      <c r="Q90" s="201">
        <v>1.42</v>
      </c>
      <c r="R90" s="201">
        <v>5.29</v>
      </c>
      <c r="S90" s="201">
        <v>4.24</v>
      </c>
      <c r="T90" s="201">
        <v>0</v>
      </c>
      <c r="U90" s="201">
        <v>0.89</v>
      </c>
      <c r="V90" s="201">
        <v>2.98</v>
      </c>
      <c r="W90" s="201">
        <v>0.49</v>
      </c>
      <c r="X90" s="201">
        <v>1.56</v>
      </c>
      <c r="Y90" s="201">
        <v>0</v>
      </c>
      <c r="Z90" s="201">
        <v>2.68</v>
      </c>
      <c r="AA90" s="201">
        <v>19.95</v>
      </c>
      <c r="AB90" s="201">
        <v>0</v>
      </c>
      <c r="AC90" s="201">
        <v>11.87</v>
      </c>
      <c r="AD90" s="201">
        <v>14.84</v>
      </c>
      <c r="AE90" s="201">
        <v>0</v>
      </c>
      <c r="AF90" s="201">
        <v>0</v>
      </c>
      <c r="AG90" s="201">
        <v>52.06</v>
      </c>
      <c r="AH90" s="201">
        <v>0</v>
      </c>
      <c r="AI90" s="201">
        <v>5.78</v>
      </c>
      <c r="AJ90" s="201">
        <v>0</v>
      </c>
      <c r="AK90" s="201">
        <v>10.89</v>
      </c>
      <c r="AL90" s="201">
        <v>0</v>
      </c>
      <c r="AM90" s="201">
        <v>0</v>
      </c>
      <c r="AN90" s="201">
        <v>0</v>
      </c>
      <c r="AO90" s="201">
        <v>274.62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13.11</v>
      </c>
      <c r="E91" s="201">
        <v>0</v>
      </c>
      <c r="F91" s="201">
        <v>0</v>
      </c>
      <c r="G91" s="201">
        <v>21.32</v>
      </c>
      <c r="H91" s="201">
        <v>0</v>
      </c>
      <c r="I91" s="201">
        <v>0</v>
      </c>
      <c r="J91" s="201">
        <v>27.57</v>
      </c>
      <c r="K91" s="201">
        <v>4.4800000000000004</v>
      </c>
      <c r="L91" s="201">
        <v>270.5</v>
      </c>
      <c r="M91" s="201">
        <v>0.97</v>
      </c>
      <c r="N91" s="201">
        <v>1.25</v>
      </c>
      <c r="O91" s="201">
        <v>0</v>
      </c>
      <c r="P91" s="201">
        <v>1.48</v>
      </c>
      <c r="Q91" s="201">
        <v>1.42</v>
      </c>
      <c r="R91" s="201">
        <v>5.29</v>
      </c>
      <c r="S91" s="201">
        <v>4.24</v>
      </c>
      <c r="T91" s="201">
        <v>0</v>
      </c>
      <c r="U91" s="201">
        <v>0.89</v>
      </c>
      <c r="V91" s="201">
        <v>2.98</v>
      </c>
      <c r="W91" s="201">
        <v>0.49</v>
      </c>
      <c r="X91" s="201">
        <v>1.56</v>
      </c>
      <c r="Y91" s="201">
        <v>0</v>
      </c>
      <c r="Z91" s="201">
        <v>29.41</v>
      </c>
      <c r="AA91" s="201">
        <v>19.95</v>
      </c>
      <c r="AB91" s="201">
        <v>0</v>
      </c>
      <c r="AC91" s="201">
        <v>11.87</v>
      </c>
      <c r="AD91" s="201">
        <v>14.84</v>
      </c>
      <c r="AE91" s="201">
        <v>0</v>
      </c>
      <c r="AF91" s="201">
        <v>0</v>
      </c>
      <c r="AG91" s="201">
        <v>52.06</v>
      </c>
      <c r="AH91" s="201">
        <v>0</v>
      </c>
      <c r="AI91" s="201">
        <v>5.78</v>
      </c>
      <c r="AJ91" s="201">
        <v>0</v>
      </c>
      <c r="AK91" s="201">
        <v>10.89</v>
      </c>
      <c r="AL91" s="201">
        <v>0</v>
      </c>
      <c r="AM91" s="201">
        <v>0</v>
      </c>
      <c r="AN91" s="201">
        <v>0</v>
      </c>
      <c r="AO91" s="201">
        <v>274.62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13.11</v>
      </c>
      <c r="E92" s="201">
        <v>0</v>
      </c>
      <c r="F92" s="201">
        <v>0</v>
      </c>
      <c r="G92" s="201">
        <v>21.32</v>
      </c>
      <c r="H92" s="201">
        <v>0</v>
      </c>
      <c r="I92" s="201">
        <v>0</v>
      </c>
      <c r="J92" s="201">
        <v>27.57</v>
      </c>
      <c r="K92" s="201">
        <v>4.4800000000000004</v>
      </c>
      <c r="L92" s="201">
        <v>270.5</v>
      </c>
      <c r="M92" s="201">
        <v>0.97</v>
      </c>
      <c r="N92" s="201">
        <v>1.25</v>
      </c>
      <c r="O92" s="201">
        <v>0</v>
      </c>
      <c r="P92" s="201">
        <v>1.48</v>
      </c>
      <c r="Q92" s="201">
        <v>1.42</v>
      </c>
      <c r="R92" s="201">
        <v>5.29</v>
      </c>
      <c r="S92" s="201">
        <v>4.24</v>
      </c>
      <c r="T92" s="201">
        <v>0</v>
      </c>
      <c r="U92" s="201">
        <v>0.89</v>
      </c>
      <c r="V92" s="201">
        <v>2.98</v>
      </c>
      <c r="W92" s="201">
        <v>0.49</v>
      </c>
      <c r="X92" s="201">
        <v>1.56</v>
      </c>
      <c r="Y92" s="201">
        <v>0</v>
      </c>
      <c r="Z92" s="201">
        <v>29.41</v>
      </c>
      <c r="AA92" s="201">
        <v>19.95</v>
      </c>
      <c r="AB92" s="201">
        <v>0</v>
      </c>
      <c r="AC92" s="201">
        <v>11.87</v>
      </c>
      <c r="AD92" s="201">
        <v>14.84</v>
      </c>
      <c r="AE92" s="201">
        <v>0</v>
      </c>
      <c r="AF92" s="201">
        <v>0</v>
      </c>
      <c r="AG92" s="201">
        <v>52.06</v>
      </c>
      <c r="AH92" s="201">
        <v>0</v>
      </c>
      <c r="AI92" s="201">
        <v>5.78</v>
      </c>
      <c r="AJ92" s="201">
        <v>0</v>
      </c>
      <c r="AK92" s="201">
        <v>10.89</v>
      </c>
      <c r="AL92" s="201">
        <v>0</v>
      </c>
      <c r="AM92" s="201">
        <v>0</v>
      </c>
      <c r="AN92" s="201">
        <v>0</v>
      </c>
      <c r="AO92" s="201">
        <v>274.62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13.11</v>
      </c>
      <c r="E93" s="201">
        <v>0</v>
      </c>
      <c r="F93" s="201">
        <v>0</v>
      </c>
      <c r="G93" s="201">
        <v>21.32</v>
      </c>
      <c r="H93" s="201">
        <v>0</v>
      </c>
      <c r="I93" s="201">
        <v>0</v>
      </c>
      <c r="J93" s="201">
        <v>27.57</v>
      </c>
      <c r="K93" s="201">
        <v>4.4800000000000004</v>
      </c>
      <c r="L93" s="201">
        <v>270.5</v>
      </c>
      <c r="M93" s="201">
        <v>0.97</v>
      </c>
      <c r="N93" s="201">
        <v>1.25</v>
      </c>
      <c r="O93" s="201">
        <v>0</v>
      </c>
      <c r="P93" s="201">
        <v>1.48</v>
      </c>
      <c r="Q93" s="201">
        <v>1.42</v>
      </c>
      <c r="R93" s="201">
        <v>5.29</v>
      </c>
      <c r="S93" s="201">
        <v>4.24</v>
      </c>
      <c r="T93" s="201">
        <v>0</v>
      </c>
      <c r="U93" s="201">
        <v>0.89</v>
      </c>
      <c r="V93" s="201">
        <v>2.98</v>
      </c>
      <c r="W93" s="201">
        <v>0.49</v>
      </c>
      <c r="X93" s="201">
        <v>1.56</v>
      </c>
      <c r="Y93" s="201">
        <v>0</v>
      </c>
      <c r="Z93" s="201">
        <v>29.41</v>
      </c>
      <c r="AA93" s="201">
        <v>19.95</v>
      </c>
      <c r="AB93" s="201">
        <v>0</v>
      </c>
      <c r="AC93" s="201">
        <v>11.87</v>
      </c>
      <c r="AD93" s="201">
        <v>14.84</v>
      </c>
      <c r="AE93" s="201">
        <v>0</v>
      </c>
      <c r="AF93" s="201">
        <v>0</v>
      </c>
      <c r="AG93" s="201">
        <v>52.06</v>
      </c>
      <c r="AH93" s="201">
        <v>0</v>
      </c>
      <c r="AI93" s="201">
        <v>5.78</v>
      </c>
      <c r="AJ93" s="201">
        <v>0</v>
      </c>
      <c r="AK93" s="201">
        <v>10.89</v>
      </c>
      <c r="AL93" s="201">
        <v>0</v>
      </c>
      <c r="AM93" s="201">
        <v>0</v>
      </c>
      <c r="AN93" s="201">
        <v>0</v>
      </c>
      <c r="AO93" s="201">
        <v>274.62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13.11</v>
      </c>
      <c r="E94" s="201">
        <v>0</v>
      </c>
      <c r="F94" s="201">
        <v>0</v>
      </c>
      <c r="G94" s="201">
        <v>21.32</v>
      </c>
      <c r="H94" s="201">
        <v>0</v>
      </c>
      <c r="I94" s="201">
        <v>0</v>
      </c>
      <c r="J94" s="201">
        <v>27.57</v>
      </c>
      <c r="K94" s="201">
        <v>4.4800000000000004</v>
      </c>
      <c r="L94" s="201">
        <v>270.5</v>
      </c>
      <c r="M94" s="201">
        <v>0.97</v>
      </c>
      <c r="N94" s="201">
        <v>1.25</v>
      </c>
      <c r="O94" s="201">
        <v>0</v>
      </c>
      <c r="P94" s="201">
        <v>1.48</v>
      </c>
      <c r="Q94" s="201">
        <v>1.42</v>
      </c>
      <c r="R94" s="201">
        <v>5.29</v>
      </c>
      <c r="S94" s="201">
        <v>4.24</v>
      </c>
      <c r="T94" s="201">
        <v>0</v>
      </c>
      <c r="U94" s="201">
        <v>0.89</v>
      </c>
      <c r="V94" s="201">
        <v>2.98</v>
      </c>
      <c r="W94" s="201">
        <v>0.49</v>
      </c>
      <c r="X94" s="201">
        <v>1.56</v>
      </c>
      <c r="Y94" s="201">
        <v>0</v>
      </c>
      <c r="Z94" s="201">
        <v>58.38</v>
      </c>
      <c r="AA94" s="201">
        <v>19.95</v>
      </c>
      <c r="AB94" s="201">
        <v>0</v>
      </c>
      <c r="AC94" s="201">
        <v>11.87</v>
      </c>
      <c r="AD94" s="201">
        <v>14.84</v>
      </c>
      <c r="AE94" s="201">
        <v>0</v>
      </c>
      <c r="AF94" s="201">
        <v>0</v>
      </c>
      <c r="AG94" s="201">
        <v>52.06</v>
      </c>
      <c r="AH94" s="201">
        <v>0</v>
      </c>
      <c r="AI94" s="201">
        <v>5.78</v>
      </c>
      <c r="AJ94" s="201">
        <v>0</v>
      </c>
      <c r="AK94" s="201">
        <v>10.89</v>
      </c>
      <c r="AL94" s="201">
        <v>0</v>
      </c>
      <c r="AM94" s="201">
        <v>0</v>
      </c>
      <c r="AN94" s="201">
        <v>0</v>
      </c>
      <c r="AO94" s="201">
        <v>274.62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13.11</v>
      </c>
      <c r="E95" s="201">
        <v>0</v>
      </c>
      <c r="F95" s="201">
        <v>0</v>
      </c>
      <c r="G95" s="201">
        <v>21.32</v>
      </c>
      <c r="H95" s="201">
        <v>0</v>
      </c>
      <c r="I95" s="201">
        <v>0</v>
      </c>
      <c r="J95" s="201">
        <v>27.57</v>
      </c>
      <c r="K95" s="201">
        <v>4.4800000000000004</v>
      </c>
      <c r="L95" s="201">
        <v>270.5</v>
      </c>
      <c r="M95" s="201">
        <v>0.97</v>
      </c>
      <c r="N95" s="201">
        <v>1.25</v>
      </c>
      <c r="O95" s="201">
        <v>0</v>
      </c>
      <c r="P95" s="201">
        <v>1.48</v>
      </c>
      <c r="Q95" s="201">
        <v>1.42</v>
      </c>
      <c r="R95" s="201">
        <v>5.29</v>
      </c>
      <c r="S95" s="201">
        <v>4.24</v>
      </c>
      <c r="T95" s="201">
        <v>0</v>
      </c>
      <c r="U95" s="201">
        <v>0.89</v>
      </c>
      <c r="V95" s="201">
        <v>2.98</v>
      </c>
      <c r="W95" s="201">
        <v>0.49</v>
      </c>
      <c r="X95" s="201">
        <v>3.03</v>
      </c>
      <c r="Y95" s="201">
        <v>0</v>
      </c>
      <c r="Z95" s="201">
        <v>58.38</v>
      </c>
      <c r="AA95" s="201">
        <v>19.95</v>
      </c>
      <c r="AB95" s="201">
        <v>0</v>
      </c>
      <c r="AC95" s="201">
        <v>11.87</v>
      </c>
      <c r="AD95" s="201">
        <v>14.84</v>
      </c>
      <c r="AE95" s="201">
        <v>0</v>
      </c>
      <c r="AF95" s="201">
        <v>0</v>
      </c>
      <c r="AG95" s="201">
        <v>52.06</v>
      </c>
      <c r="AH95" s="201">
        <v>0</v>
      </c>
      <c r="AI95" s="201">
        <v>5.78</v>
      </c>
      <c r="AJ95" s="201">
        <v>0</v>
      </c>
      <c r="AK95" s="201">
        <v>10.89</v>
      </c>
      <c r="AL95" s="201">
        <v>0</v>
      </c>
      <c r="AM95" s="201">
        <v>0</v>
      </c>
      <c r="AN95" s="201">
        <v>0</v>
      </c>
      <c r="AO95" s="201">
        <v>274.62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13.11</v>
      </c>
      <c r="E96" s="201">
        <v>0</v>
      </c>
      <c r="F96" s="201">
        <v>0</v>
      </c>
      <c r="G96" s="201">
        <v>21.32</v>
      </c>
      <c r="H96" s="201">
        <v>0</v>
      </c>
      <c r="I96" s="201">
        <v>0</v>
      </c>
      <c r="J96" s="201">
        <v>27.57</v>
      </c>
      <c r="K96" s="201">
        <v>4.4800000000000004</v>
      </c>
      <c r="L96" s="201">
        <v>270.5</v>
      </c>
      <c r="M96" s="201">
        <v>0.97</v>
      </c>
      <c r="N96" s="201">
        <v>1.25</v>
      </c>
      <c r="O96" s="201">
        <v>0</v>
      </c>
      <c r="P96" s="201">
        <v>1.48</v>
      </c>
      <c r="Q96" s="201">
        <v>1.42</v>
      </c>
      <c r="R96" s="201">
        <v>5.29</v>
      </c>
      <c r="S96" s="201">
        <v>4.24</v>
      </c>
      <c r="T96" s="201">
        <v>0</v>
      </c>
      <c r="U96" s="201">
        <v>0.89</v>
      </c>
      <c r="V96" s="201">
        <v>2.98</v>
      </c>
      <c r="W96" s="201">
        <v>0.49</v>
      </c>
      <c r="X96" s="201">
        <v>1.56</v>
      </c>
      <c r="Y96" s="201">
        <v>0</v>
      </c>
      <c r="Z96" s="201">
        <v>58.38</v>
      </c>
      <c r="AA96" s="201">
        <v>19.95</v>
      </c>
      <c r="AB96" s="201">
        <v>0</v>
      </c>
      <c r="AC96" s="201">
        <v>11.87</v>
      </c>
      <c r="AD96" s="201">
        <v>14.84</v>
      </c>
      <c r="AE96" s="201">
        <v>0</v>
      </c>
      <c r="AF96" s="201">
        <v>0</v>
      </c>
      <c r="AG96" s="201">
        <v>52.06</v>
      </c>
      <c r="AH96" s="201">
        <v>0</v>
      </c>
      <c r="AI96" s="201">
        <v>5.78</v>
      </c>
      <c r="AJ96" s="201">
        <v>0</v>
      </c>
      <c r="AK96" s="201">
        <v>10.89</v>
      </c>
      <c r="AL96" s="201">
        <v>0</v>
      </c>
      <c r="AM96" s="201">
        <v>0</v>
      </c>
      <c r="AN96" s="201">
        <v>0</v>
      </c>
      <c r="AO96" s="201">
        <v>274.62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13.11</v>
      </c>
      <c r="E97" s="201">
        <v>0</v>
      </c>
      <c r="F97" s="201">
        <v>0</v>
      </c>
      <c r="G97" s="201">
        <v>21.32</v>
      </c>
      <c r="H97" s="201">
        <v>0</v>
      </c>
      <c r="I97" s="201">
        <v>0</v>
      </c>
      <c r="J97" s="201">
        <v>27.57</v>
      </c>
      <c r="K97" s="201">
        <v>4.4800000000000004</v>
      </c>
      <c r="L97" s="201">
        <v>270.5</v>
      </c>
      <c r="M97" s="201">
        <v>0.97</v>
      </c>
      <c r="N97" s="201">
        <v>1.25</v>
      </c>
      <c r="O97" s="201">
        <v>0</v>
      </c>
      <c r="P97" s="201">
        <v>1.48</v>
      </c>
      <c r="Q97" s="201">
        <v>1.42</v>
      </c>
      <c r="R97" s="201">
        <v>5.29</v>
      </c>
      <c r="S97" s="201">
        <v>4.24</v>
      </c>
      <c r="T97" s="201">
        <v>0</v>
      </c>
      <c r="U97" s="201">
        <v>0.89</v>
      </c>
      <c r="V97" s="201">
        <v>2.98</v>
      </c>
      <c r="W97" s="201">
        <v>0.49</v>
      </c>
      <c r="X97" s="201">
        <v>1.56</v>
      </c>
      <c r="Y97" s="201">
        <v>0</v>
      </c>
      <c r="Z97" s="201">
        <v>58.38</v>
      </c>
      <c r="AA97" s="201">
        <v>19.95</v>
      </c>
      <c r="AB97" s="201">
        <v>0</v>
      </c>
      <c r="AC97" s="201">
        <v>11.87</v>
      </c>
      <c r="AD97" s="201">
        <v>14.84</v>
      </c>
      <c r="AE97" s="201">
        <v>0</v>
      </c>
      <c r="AF97" s="201">
        <v>0</v>
      </c>
      <c r="AG97" s="201">
        <v>52.06</v>
      </c>
      <c r="AH97" s="201">
        <v>0</v>
      </c>
      <c r="AI97" s="201">
        <v>5.78</v>
      </c>
      <c r="AJ97" s="201">
        <v>0</v>
      </c>
      <c r="AK97" s="201">
        <v>10.89</v>
      </c>
      <c r="AL97" s="201">
        <v>0</v>
      </c>
      <c r="AM97" s="201">
        <v>0</v>
      </c>
      <c r="AN97" s="201">
        <v>0</v>
      </c>
      <c r="AO97" s="201">
        <v>274.62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13.11</v>
      </c>
      <c r="E98" s="201">
        <v>0</v>
      </c>
      <c r="F98" s="201">
        <v>0</v>
      </c>
      <c r="G98" s="201">
        <v>21.32</v>
      </c>
      <c r="H98" s="201">
        <v>0</v>
      </c>
      <c r="I98" s="201">
        <v>0</v>
      </c>
      <c r="J98" s="201">
        <v>27.57</v>
      </c>
      <c r="K98" s="201">
        <v>4.4800000000000004</v>
      </c>
      <c r="L98" s="201">
        <v>270.5</v>
      </c>
      <c r="M98" s="201">
        <v>0.97</v>
      </c>
      <c r="N98" s="201">
        <v>1.25</v>
      </c>
      <c r="O98" s="201">
        <v>0</v>
      </c>
      <c r="P98" s="201">
        <v>1.48</v>
      </c>
      <c r="Q98" s="201">
        <v>1.42</v>
      </c>
      <c r="R98" s="201">
        <v>5.29</v>
      </c>
      <c r="S98" s="201">
        <v>4.24</v>
      </c>
      <c r="T98" s="201">
        <v>0</v>
      </c>
      <c r="U98" s="201">
        <v>0.89</v>
      </c>
      <c r="V98" s="201">
        <v>2.98</v>
      </c>
      <c r="W98" s="201">
        <v>0.49</v>
      </c>
      <c r="X98" s="201">
        <v>1.56</v>
      </c>
      <c r="Y98" s="201">
        <v>0</v>
      </c>
      <c r="Z98" s="201">
        <v>58.38</v>
      </c>
      <c r="AA98" s="201">
        <v>19.95</v>
      </c>
      <c r="AB98" s="201">
        <v>0</v>
      </c>
      <c r="AC98" s="201">
        <v>11.87</v>
      </c>
      <c r="AD98" s="201">
        <v>14.84</v>
      </c>
      <c r="AE98" s="201">
        <v>0</v>
      </c>
      <c r="AF98" s="201">
        <v>0</v>
      </c>
      <c r="AG98" s="201">
        <v>52.06</v>
      </c>
      <c r="AH98" s="201">
        <v>0</v>
      </c>
      <c r="AI98" s="201">
        <v>5.78</v>
      </c>
      <c r="AJ98" s="201">
        <v>0</v>
      </c>
      <c r="AK98" s="201">
        <v>10.89</v>
      </c>
      <c r="AL98" s="201">
        <v>0</v>
      </c>
      <c r="AM98" s="201">
        <v>0</v>
      </c>
      <c r="AN98" s="201">
        <v>0</v>
      </c>
      <c r="AO98" s="201">
        <v>274.62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0.31567999999999974</v>
      </c>
      <c r="E99">
        <f t="shared" si="0"/>
        <v>0</v>
      </c>
      <c r="F99">
        <f t="shared" si="0"/>
        <v>0</v>
      </c>
      <c r="G99">
        <f t="shared" si="0"/>
        <v>0.51167999999999947</v>
      </c>
      <c r="H99">
        <f t="shared" si="0"/>
        <v>0</v>
      </c>
      <c r="I99">
        <f t="shared" si="0"/>
        <v>0</v>
      </c>
      <c r="J99">
        <f t="shared" si="0"/>
        <v>0.66168000000000049</v>
      </c>
      <c r="K99">
        <f t="shared" si="0"/>
        <v>0.10695000000000013</v>
      </c>
      <c r="L99">
        <f t="shared" si="0"/>
        <v>6.2646549999999976</v>
      </c>
      <c r="M99">
        <f t="shared" si="0"/>
        <v>2.331749999999997E-2</v>
      </c>
      <c r="N99">
        <f t="shared" si="0"/>
        <v>0.03</v>
      </c>
      <c r="O99">
        <f t="shared" si="0"/>
        <v>0</v>
      </c>
      <c r="P99">
        <f t="shared" si="0"/>
        <v>3.5504999999999995E-2</v>
      </c>
      <c r="Q99">
        <f t="shared" si="0"/>
        <v>2.6995000000000009E-2</v>
      </c>
      <c r="R99">
        <f t="shared" si="0"/>
        <v>0.10146000000000005</v>
      </c>
      <c r="S99">
        <f t="shared" si="0"/>
        <v>0.10025750000000012</v>
      </c>
      <c r="T99">
        <f t="shared" si="0"/>
        <v>0</v>
      </c>
      <c r="U99">
        <f t="shared" si="0"/>
        <v>2.1360000000000011E-2</v>
      </c>
      <c r="V99">
        <f t="shared" si="0"/>
        <v>5.1669999999999924E-2</v>
      </c>
      <c r="W99">
        <f t="shared" si="0"/>
        <v>3.5585000000000075E-2</v>
      </c>
      <c r="X99">
        <f t="shared" si="0"/>
        <v>0.10050750000000001</v>
      </c>
      <c r="Y99">
        <f t="shared" si="0"/>
        <v>0</v>
      </c>
      <c r="Z99">
        <f t="shared" si="0"/>
        <v>0.6879649999999996</v>
      </c>
      <c r="AA99">
        <f t="shared" si="0"/>
        <v>0.38419500000000062</v>
      </c>
      <c r="AB99">
        <f t="shared" si="0"/>
        <v>0</v>
      </c>
      <c r="AC99">
        <f t="shared" si="0"/>
        <v>0.2848799999999998</v>
      </c>
      <c r="AD99">
        <f t="shared" si="0"/>
        <v>0.35615999999999964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0.13871999999999965</v>
      </c>
      <c r="AJ99">
        <f t="shared" si="0"/>
        <v>0</v>
      </c>
      <c r="AK99">
        <f t="shared" si="0"/>
        <v>0.26800999999999997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6.5364800000000001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-3.81</v>
      </c>
      <c r="D76" s="82">
        <v>0</v>
      </c>
      <c r="E76" s="82">
        <v>0</v>
      </c>
      <c r="F76" s="82">
        <v>-5.19</v>
      </c>
      <c r="G76" s="82">
        <v>-9</v>
      </c>
      <c r="H76" s="76"/>
      <c r="I76" s="31">
        <v>74</v>
      </c>
      <c r="J76" s="82">
        <v>3.81</v>
      </c>
      <c r="K76" s="82">
        <v>0</v>
      </c>
      <c r="L76" s="82">
        <v>0</v>
      </c>
      <c r="M76" s="82">
        <v>0</v>
      </c>
      <c r="N76" s="82">
        <v>3.81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5.19</v>
      </c>
      <c r="AF76" s="82">
        <v>0</v>
      </c>
      <c r="AG76" s="82">
        <v>0</v>
      </c>
      <c r="AH76" s="82">
        <v>0</v>
      </c>
      <c r="AI76" s="82">
        <v>5.19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3.81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-3.81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5.19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-5.19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38.1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38.1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51.900000000000006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51.900000000000006</v>
      </c>
      <c r="DF76" s="81">
        <f t="shared" si="59"/>
        <v>9</v>
      </c>
      <c r="DG76" s="81">
        <f t="shared" si="60"/>
        <v>-3.81</v>
      </c>
      <c r="DH76" s="81">
        <f t="shared" si="61"/>
        <v>0</v>
      </c>
      <c r="DI76" s="81">
        <f t="shared" si="62"/>
        <v>0</v>
      </c>
      <c r="DJ76" s="81">
        <f t="shared" si="63"/>
        <v>-5.19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-29.635000000000002</v>
      </c>
      <c r="D77" s="82">
        <v>0</v>
      </c>
      <c r="E77" s="82">
        <v>0</v>
      </c>
      <c r="F77" s="82">
        <v>-40.365000000000002</v>
      </c>
      <c r="G77" s="82">
        <v>-70</v>
      </c>
      <c r="H77" s="76"/>
      <c r="I77" s="31">
        <v>75</v>
      </c>
      <c r="J77" s="82">
        <v>29.635000000000002</v>
      </c>
      <c r="K77" s="82">
        <v>0</v>
      </c>
      <c r="L77" s="82">
        <v>0</v>
      </c>
      <c r="M77" s="82">
        <v>0</v>
      </c>
      <c r="N77" s="82">
        <v>29.635000000000002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40.365000000000002</v>
      </c>
      <c r="AF77" s="82">
        <v>0</v>
      </c>
      <c r="AG77" s="82">
        <v>0</v>
      </c>
      <c r="AH77" s="82">
        <v>0</v>
      </c>
      <c r="AI77" s="82">
        <v>40.365000000000002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29.635000000000002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-29.635000000000002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40.365000000000002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-40.365000000000002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296.35000000000002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296.35000000000002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403.65000000000003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403.65000000000003</v>
      </c>
      <c r="DF77" s="81">
        <f t="shared" si="59"/>
        <v>70</v>
      </c>
      <c r="DG77" s="81">
        <f t="shared" si="60"/>
        <v>-29.635000000000002</v>
      </c>
      <c r="DH77" s="81">
        <f t="shared" si="61"/>
        <v>0</v>
      </c>
      <c r="DI77" s="81">
        <f t="shared" si="62"/>
        <v>0</v>
      </c>
      <c r="DJ77" s="81">
        <f t="shared" si="63"/>
        <v>-40.365000000000002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-44.453000000000003</v>
      </c>
      <c r="D78" s="82">
        <v>0</v>
      </c>
      <c r="E78" s="82">
        <v>0</v>
      </c>
      <c r="F78" s="82">
        <v>-60.546999999999997</v>
      </c>
      <c r="G78" s="82">
        <v>-105</v>
      </c>
      <c r="H78" s="76"/>
      <c r="I78" s="31">
        <v>76</v>
      </c>
      <c r="J78" s="82">
        <v>44.453000000000003</v>
      </c>
      <c r="K78" s="82">
        <v>0</v>
      </c>
      <c r="L78" s="82">
        <v>0</v>
      </c>
      <c r="M78" s="82">
        <v>0</v>
      </c>
      <c r="N78" s="82">
        <v>44.453000000000003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60.546999999999997</v>
      </c>
      <c r="AF78" s="82">
        <v>0</v>
      </c>
      <c r="AG78" s="82">
        <v>0</v>
      </c>
      <c r="AH78" s="82">
        <v>0</v>
      </c>
      <c r="AI78" s="82">
        <v>60.546999999999997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44.453000000000003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-44.453000000000003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60.546999999999997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-60.546999999999997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444.53000000000003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444.53000000000003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605.47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605.47</v>
      </c>
      <c r="DF78" s="81">
        <f t="shared" si="59"/>
        <v>105</v>
      </c>
      <c r="DG78" s="81">
        <f t="shared" si="60"/>
        <v>-44.453000000000003</v>
      </c>
      <c r="DH78" s="81">
        <f t="shared" si="61"/>
        <v>0</v>
      </c>
      <c r="DI78" s="81">
        <f t="shared" si="62"/>
        <v>0</v>
      </c>
      <c r="DJ78" s="81">
        <f t="shared" si="63"/>
        <v>-60.546999999999997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-44.453000000000003</v>
      </c>
      <c r="D79" s="82">
        <v>0</v>
      </c>
      <c r="E79" s="82">
        <v>0</v>
      </c>
      <c r="F79" s="82">
        <v>-60.546999999999997</v>
      </c>
      <c r="G79" s="82">
        <v>-105</v>
      </c>
      <c r="H79" s="76"/>
      <c r="I79" s="31">
        <v>77</v>
      </c>
      <c r="J79" s="82">
        <v>44.453000000000003</v>
      </c>
      <c r="K79" s="82">
        <v>0</v>
      </c>
      <c r="L79" s="82">
        <v>0</v>
      </c>
      <c r="M79" s="82">
        <v>0</v>
      </c>
      <c r="N79" s="82">
        <v>44.453000000000003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60.546999999999997</v>
      </c>
      <c r="AF79" s="82">
        <v>0</v>
      </c>
      <c r="AG79" s="82">
        <v>0</v>
      </c>
      <c r="AH79" s="82">
        <v>0</v>
      </c>
      <c r="AI79" s="82">
        <v>60.546999999999997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44.453000000000003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-44.453000000000003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60.546999999999997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-60.546999999999997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444.53000000000003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444.53000000000003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605.47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605.47</v>
      </c>
      <c r="DF79" s="81">
        <f t="shared" si="59"/>
        <v>105</v>
      </c>
      <c r="DG79" s="81">
        <f t="shared" si="60"/>
        <v>-44.453000000000003</v>
      </c>
      <c r="DH79" s="81">
        <f t="shared" si="61"/>
        <v>0</v>
      </c>
      <c r="DI79" s="81">
        <f t="shared" si="62"/>
        <v>0</v>
      </c>
      <c r="DJ79" s="81">
        <f t="shared" si="63"/>
        <v>-60.546999999999997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-50.804000000000002</v>
      </c>
      <c r="D80" s="82">
        <v>0</v>
      </c>
      <c r="E80" s="82">
        <v>0</v>
      </c>
      <c r="F80" s="82">
        <v>-69.195999999999998</v>
      </c>
      <c r="G80" s="82">
        <v>-120</v>
      </c>
      <c r="H80" s="76"/>
      <c r="I80" s="31">
        <v>78</v>
      </c>
      <c r="J80" s="82">
        <v>50.804000000000002</v>
      </c>
      <c r="K80" s="82">
        <v>0</v>
      </c>
      <c r="L80" s="82">
        <v>0</v>
      </c>
      <c r="M80" s="82">
        <v>0</v>
      </c>
      <c r="N80" s="82">
        <v>50.804000000000002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69.195999999999998</v>
      </c>
      <c r="AF80" s="82">
        <v>0</v>
      </c>
      <c r="AG80" s="82">
        <v>0</v>
      </c>
      <c r="AH80" s="82">
        <v>0</v>
      </c>
      <c r="AI80" s="82">
        <v>69.195999999999998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50.804000000000002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-50.804000000000002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69.195999999999998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-69.195999999999998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508.04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508.04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691.96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691.96</v>
      </c>
      <c r="DF80" s="81">
        <f t="shared" si="59"/>
        <v>120</v>
      </c>
      <c r="DG80" s="81">
        <f t="shared" si="60"/>
        <v>-50.804000000000002</v>
      </c>
      <c r="DH80" s="81">
        <f t="shared" si="61"/>
        <v>0</v>
      </c>
      <c r="DI80" s="81">
        <f t="shared" si="62"/>
        <v>0</v>
      </c>
      <c r="DJ80" s="81">
        <f t="shared" si="63"/>
        <v>-69.195999999999998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-59.271000000000001</v>
      </c>
      <c r="D81" s="82">
        <v>0</v>
      </c>
      <c r="E81" s="82">
        <v>0</v>
      </c>
      <c r="F81" s="82">
        <v>-80.728999999999999</v>
      </c>
      <c r="G81" s="82">
        <v>-140</v>
      </c>
      <c r="H81" s="76"/>
      <c r="I81" s="31">
        <v>79</v>
      </c>
      <c r="J81" s="82">
        <v>59.271000000000001</v>
      </c>
      <c r="K81" s="82">
        <v>0</v>
      </c>
      <c r="L81" s="82">
        <v>0</v>
      </c>
      <c r="M81" s="82">
        <v>0</v>
      </c>
      <c r="N81" s="82">
        <v>59.271000000000001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80.728999999999999</v>
      </c>
      <c r="AF81" s="82">
        <v>0</v>
      </c>
      <c r="AG81" s="82">
        <v>0</v>
      </c>
      <c r="AH81" s="82">
        <v>0</v>
      </c>
      <c r="AI81" s="82">
        <v>80.728999999999999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59.271000000000001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-59.271000000000001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80.728999999999999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-80.728999999999999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592.71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592.71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807.29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807.29</v>
      </c>
      <c r="DF81" s="81">
        <f t="shared" si="59"/>
        <v>140</v>
      </c>
      <c r="DG81" s="81">
        <f t="shared" si="60"/>
        <v>-59.271000000000001</v>
      </c>
      <c r="DH81" s="81">
        <f t="shared" si="61"/>
        <v>0</v>
      </c>
      <c r="DI81" s="81">
        <f t="shared" si="62"/>
        <v>0</v>
      </c>
      <c r="DJ81" s="81">
        <f t="shared" si="63"/>
        <v>-80.728999999999999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-65.197999999999993</v>
      </c>
      <c r="D82" s="82">
        <v>0</v>
      </c>
      <c r="E82" s="82">
        <v>0</v>
      </c>
      <c r="F82" s="82">
        <v>-88.802000000000007</v>
      </c>
      <c r="G82" s="82">
        <v>-154</v>
      </c>
      <c r="H82" s="76"/>
      <c r="I82" s="31">
        <v>80</v>
      </c>
      <c r="J82" s="82">
        <v>65.197999999999993</v>
      </c>
      <c r="K82" s="82">
        <v>0</v>
      </c>
      <c r="L82" s="82">
        <v>0</v>
      </c>
      <c r="M82" s="82">
        <v>0</v>
      </c>
      <c r="N82" s="82">
        <v>65.197999999999993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88.802000000000007</v>
      </c>
      <c r="AF82" s="82">
        <v>0</v>
      </c>
      <c r="AG82" s="82">
        <v>0</v>
      </c>
      <c r="AH82" s="82">
        <v>0</v>
      </c>
      <c r="AI82" s="82">
        <v>88.802000000000007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65.197999999999993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-65.197999999999993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88.802000000000007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-88.802000000000007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651.9799999999999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651.9799999999999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888.0200000000001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888.0200000000001</v>
      </c>
      <c r="DF82" s="81">
        <f t="shared" si="59"/>
        <v>154</v>
      </c>
      <c r="DG82" s="81">
        <f t="shared" si="60"/>
        <v>-65.197999999999993</v>
      </c>
      <c r="DH82" s="81">
        <f t="shared" si="61"/>
        <v>0</v>
      </c>
      <c r="DI82" s="81">
        <f t="shared" si="62"/>
        <v>0</v>
      </c>
      <c r="DJ82" s="81">
        <f t="shared" si="63"/>
        <v>-88.802000000000007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-115</v>
      </c>
      <c r="D83" s="82">
        <v>0</v>
      </c>
      <c r="E83" s="82">
        <v>0</v>
      </c>
      <c r="F83" s="82">
        <v>0</v>
      </c>
      <c r="G83" s="82">
        <v>-115</v>
      </c>
      <c r="H83" s="76"/>
      <c r="I83" s="31">
        <v>81</v>
      </c>
      <c r="J83" s="82">
        <v>115</v>
      </c>
      <c r="K83" s="82">
        <v>0</v>
      </c>
      <c r="L83" s="82">
        <v>0</v>
      </c>
      <c r="M83" s="82">
        <v>0</v>
      </c>
      <c r="N83" s="82">
        <v>115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115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-115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1150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1150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115</v>
      </c>
      <c r="DG83" s="81">
        <f t="shared" si="60"/>
        <v>-115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-124</v>
      </c>
      <c r="D84" s="82">
        <v>0</v>
      </c>
      <c r="E84" s="82">
        <v>0</v>
      </c>
      <c r="F84" s="82">
        <v>0</v>
      </c>
      <c r="G84" s="82">
        <v>-124</v>
      </c>
      <c r="H84" s="76"/>
      <c r="I84" s="31">
        <v>82</v>
      </c>
      <c r="J84" s="82">
        <v>124</v>
      </c>
      <c r="K84" s="82">
        <v>0</v>
      </c>
      <c r="L84" s="82">
        <v>0</v>
      </c>
      <c r="M84" s="82">
        <v>0</v>
      </c>
      <c r="N84" s="82">
        <v>124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124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-124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1240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1240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124</v>
      </c>
      <c r="DG84" s="81">
        <f t="shared" si="60"/>
        <v>-124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-124</v>
      </c>
      <c r="D85" s="82">
        <v>0</v>
      </c>
      <c r="E85" s="82">
        <v>0</v>
      </c>
      <c r="F85" s="82">
        <v>0</v>
      </c>
      <c r="G85" s="82">
        <v>-124</v>
      </c>
      <c r="H85" s="76"/>
      <c r="I85" s="31">
        <v>83</v>
      </c>
      <c r="J85" s="82">
        <v>124</v>
      </c>
      <c r="K85" s="82">
        <v>0</v>
      </c>
      <c r="L85" s="82">
        <v>0</v>
      </c>
      <c r="M85" s="82">
        <v>0</v>
      </c>
      <c r="N85" s="82">
        <v>124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124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-124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1240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1240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124</v>
      </c>
      <c r="DG85" s="81">
        <f t="shared" si="60"/>
        <v>-124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-129</v>
      </c>
      <c r="D86" s="82">
        <v>0</v>
      </c>
      <c r="E86" s="82">
        <v>0</v>
      </c>
      <c r="F86" s="82">
        <v>0</v>
      </c>
      <c r="G86" s="82">
        <v>-129</v>
      </c>
      <c r="H86" s="76"/>
      <c r="I86" s="31">
        <v>84</v>
      </c>
      <c r="J86" s="82">
        <v>129</v>
      </c>
      <c r="K86" s="82">
        <v>0</v>
      </c>
      <c r="L86" s="82">
        <v>0</v>
      </c>
      <c r="M86" s="82">
        <v>0</v>
      </c>
      <c r="N86" s="82">
        <v>129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129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-129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1290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1290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129</v>
      </c>
      <c r="DG86" s="81">
        <f t="shared" si="60"/>
        <v>-129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-127</v>
      </c>
      <c r="D87" s="82">
        <v>0</v>
      </c>
      <c r="E87" s="82">
        <v>0</v>
      </c>
      <c r="F87" s="82">
        <v>0</v>
      </c>
      <c r="G87" s="82">
        <v>-127</v>
      </c>
      <c r="H87" s="76"/>
      <c r="I87" s="31">
        <v>85</v>
      </c>
      <c r="J87" s="82">
        <v>127</v>
      </c>
      <c r="K87" s="82">
        <v>0</v>
      </c>
      <c r="L87" s="82">
        <v>0</v>
      </c>
      <c r="M87" s="82">
        <v>0</v>
      </c>
      <c r="N87" s="82">
        <v>127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127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-127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1270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1270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127</v>
      </c>
      <c r="DG87" s="81">
        <f t="shared" si="60"/>
        <v>-127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-110</v>
      </c>
      <c r="D88" s="82">
        <v>0</v>
      </c>
      <c r="E88" s="82">
        <v>0</v>
      </c>
      <c r="F88" s="82">
        <v>0</v>
      </c>
      <c r="G88" s="82">
        <v>-110</v>
      </c>
      <c r="H88" s="76"/>
      <c r="I88" s="31">
        <v>86</v>
      </c>
      <c r="J88" s="82">
        <v>110</v>
      </c>
      <c r="K88" s="82">
        <v>0</v>
      </c>
      <c r="L88" s="82">
        <v>0</v>
      </c>
      <c r="M88" s="82">
        <v>0</v>
      </c>
      <c r="N88" s="82">
        <v>110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110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-110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1100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1100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110</v>
      </c>
      <c r="DG88" s="81">
        <f t="shared" si="60"/>
        <v>-110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-88</v>
      </c>
      <c r="D89" s="82">
        <v>0</v>
      </c>
      <c r="E89" s="82">
        <v>0</v>
      </c>
      <c r="F89" s="82">
        <v>0</v>
      </c>
      <c r="G89" s="82">
        <v>-88</v>
      </c>
      <c r="H89" s="76"/>
      <c r="I89" s="31">
        <v>87</v>
      </c>
      <c r="J89" s="82">
        <v>88</v>
      </c>
      <c r="K89" s="82">
        <v>0</v>
      </c>
      <c r="L89" s="82">
        <v>0</v>
      </c>
      <c r="M89" s="82">
        <v>0</v>
      </c>
      <c r="N89" s="82">
        <v>88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88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-88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880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880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88</v>
      </c>
      <c r="DG89" s="81">
        <f t="shared" si="60"/>
        <v>-88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-68</v>
      </c>
      <c r="D90" s="82">
        <v>0</v>
      </c>
      <c r="E90" s="82">
        <v>0</v>
      </c>
      <c r="F90" s="82">
        <v>0</v>
      </c>
      <c r="G90" s="82">
        <v>-68</v>
      </c>
      <c r="H90" s="76"/>
      <c r="I90" s="31">
        <v>88</v>
      </c>
      <c r="J90" s="82">
        <v>68</v>
      </c>
      <c r="K90" s="82">
        <v>0</v>
      </c>
      <c r="L90" s="82">
        <v>0</v>
      </c>
      <c r="M90" s="82">
        <v>0</v>
      </c>
      <c r="N90" s="82">
        <v>68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68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-68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680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680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68</v>
      </c>
      <c r="DG90" s="81">
        <f t="shared" si="60"/>
        <v>-68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-116</v>
      </c>
      <c r="D91" s="82">
        <v>0</v>
      </c>
      <c r="E91" s="82">
        <v>0</v>
      </c>
      <c r="F91" s="82">
        <v>0</v>
      </c>
      <c r="G91" s="82">
        <v>-116</v>
      </c>
      <c r="H91" s="76"/>
      <c r="I91" s="31">
        <v>89</v>
      </c>
      <c r="J91" s="82">
        <v>116</v>
      </c>
      <c r="K91" s="82">
        <v>0</v>
      </c>
      <c r="L91" s="82">
        <v>0</v>
      </c>
      <c r="M91" s="82">
        <v>0</v>
      </c>
      <c r="N91" s="82">
        <v>116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116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-116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1160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1160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116</v>
      </c>
      <c r="DG91" s="81">
        <f t="shared" si="60"/>
        <v>-116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-116</v>
      </c>
      <c r="D92" s="82">
        <v>0</v>
      </c>
      <c r="E92" s="82">
        <v>0</v>
      </c>
      <c r="F92" s="82">
        <v>0</v>
      </c>
      <c r="G92" s="82">
        <v>-116</v>
      </c>
      <c r="H92" s="76"/>
      <c r="I92" s="31">
        <v>90</v>
      </c>
      <c r="J92" s="82">
        <v>116</v>
      </c>
      <c r="K92" s="82">
        <v>0</v>
      </c>
      <c r="L92" s="82">
        <v>0</v>
      </c>
      <c r="M92" s="82">
        <v>0</v>
      </c>
      <c r="N92" s="82">
        <v>116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116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-116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1160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1160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116</v>
      </c>
      <c r="DG92" s="81">
        <f t="shared" si="60"/>
        <v>-116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-121</v>
      </c>
      <c r="D93" s="82">
        <v>0</v>
      </c>
      <c r="E93" s="82">
        <v>0</v>
      </c>
      <c r="F93" s="82">
        <v>0</v>
      </c>
      <c r="G93" s="82">
        <v>-121</v>
      </c>
      <c r="H93" s="76"/>
      <c r="I93" s="31">
        <v>91</v>
      </c>
      <c r="J93" s="82">
        <v>121</v>
      </c>
      <c r="K93" s="82">
        <v>0</v>
      </c>
      <c r="L93" s="82">
        <v>0</v>
      </c>
      <c r="M93" s="82">
        <v>0</v>
      </c>
      <c r="N93" s="82">
        <v>121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121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-121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1210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1210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121</v>
      </c>
      <c r="DG93" s="81">
        <f t="shared" si="60"/>
        <v>-121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-124</v>
      </c>
      <c r="D94" s="82">
        <v>0</v>
      </c>
      <c r="E94" s="82">
        <v>0</v>
      </c>
      <c r="F94" s="82">
        <v>0</v>
      </c>
      <c r="G94" s="82">
        <v>-124</v>
      </c>
      <c r="H94" s="76"/>
      <c r="I94" s="31">
        <v>92</v>
      </c>
      <c r="J94" s="82">
        <v>124</v>
      </c>
      <c r="K94" s="82">
        <v>0</v>
      </c>
      <c r="L94" s="82">
        <v>0</v>
      </c>
      <c r="M94" s="82">
        <v>0</v>
      </c>
      <c r="N94" s="82">
        <v>124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124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-124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1240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1240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124</v>
      </c>
      <c r="DG94" s="81">
        <f t="shared" si="60"/>
        <v>-124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-66</v>
      </c>
      <c r="D95" s="82">
        <v>0</v>
      </c>
      <c r="E95" s="82">
        <v>0</v>
      </c>
      <c r="F95" s="82">
        <v>0</v>
      </c>
      <c r="G95" s="82">
        <v>-66</v>
      </c>
      <c r="H95" s="76"/>
      <c r="I95" s="31">
        <v>93</v>
      </c>
      <c r="J95" s="82">
        <v>66</v>
      </c>
      <c r="K95" s="82">
        <v>0</v>
      </c>
      <c r="L95" s="82">
        <v>0</v>
      </c>
      <c r="M95" s="82">
        <v>0</v>
      </c>
      <c r="N95" s="82">
        <v>66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66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-66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660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660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66</v>
      </c>
      <c r="DG95" s="81">
        <f t="shared" si="60"/>
        <v>-66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-39</v>
      </c>
      <c r="D96" s="82">
        <v>0</v>
      </c>
      <c r="E96" s="82">
        <v>0</v>
      </c>
      <c r="F96" s="82">
        <v>0</v>
      </c>
      <c r="G96" s="82">
        <v>-39</v>
      </c>
      <c r="H96" s="76"/>
      <c r="I96" s="31">
        <v>94</v>
      </c>
      <c r="J96" s="82">
        <v>39</v>
      </c>
      <c r="K96" s="82">
        <v>0</v>
      </c>
      <c r="L96" s="82">
        <v>0</v>
      </c>
      <c r="M96" s="82">
        <v>0</v>
      </c>
      <c r="N96" s="82">
        <v>39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39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-39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390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390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39</v>
      </c>
      <c r="DG96" s="81">
        <f t="shared" si="60"/>
        <v>-39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-12</v>
      </c>
      <c r="D97" s="82">
        <v>0</v>
      </c>
      <c r="E97" s="82">
        <v>0</v>
      </c>
      <c r="F97" s="82">
        <v>0</v>
      </c>
      <c r="G97" s="82">
        <v>-12</v>
      </c>
      <c r="H97" s="76"/>
      <c r="I97" s="31">
        <v>95</v>
      </c>
      <c r="J97" s="82">
        <v>12</v>
      </c>
      <c r="K97" s="82">
        <v>0</v>
      </c>
      <c r="L97" s="82">
        <v>0</v>
      </c>
      <c r="M97" s="82">
        <v>0</v>
      </c>
      <c r="N97" s="82">
        <v>12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12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-12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120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120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12</v>
      </c>
      <c r="DG97" s="81">
        <f t="shared" si="60"/>
        <v>-12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0.444156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-0.444156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0.101344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-0.101344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0.44415599999999994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0.44415599999999994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0.10134399999999999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0.10134399999999999</v>
      </c>
      <c r="DE99" s="86"/>
      <c r="DF99" s="81">
        <f t="shared" si="59"/>
        <v>0.54549999999999998</v>
      </c>
      <c r="DG99" s="81">
        <f t="shared" si="60"/>
        <v>-0.444156</v>
      </c>
      <c r="DH99" s="81">
        <f t="shared" si="61"/>
        <v>0</v>
      </c>
      <c r="DI99" s="81">
        <f t="shared" si="62"/>
        <v>0</v>
      </c>
      <c r="DJ99" s="81">
        <f t="shared" si="63"/>
        <v>-0.101344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489.90412199999997</v>
      </c>
      <c r="H3" s="174">
        <f t="shared" ref="H3:H66" ca="1" si="2">INDIRECT("ISGS_Delhi_pp!" &amp; $V$3 &amp; X3)</f>
        <v>473.00243</v>
      </c>
      <c r="I3" s="178">
        <f ca="1">INDIRECT("BRPL_EOD!" &amp; $V$3 &amp; X3)</f>
        <v>382.22</v>
      </c>
      <c r="J3" s="176">
        <f ca="1">INDIRECT("BYPL_EOD!" &amp; $V$3 &amp; X3)</f>
        <v>86</v>
      </c>
      <c r="K3" s="176">
        <f ca="1">INDIRECT("TPDDL_EOD!" &amp; $V$3 &amp; X3)</f>
        <v>4.78</v>
      </c>
      <c r="L3" s="176">
        <f ca="1">INDIRECT("NDMC_EOD!" &amp; $V$3 &amp; X3)</f>
        <v>0</v>
      </c>
      <c r="M3" s="177">
        <f ca="1">SUM(I3:L3)</f>
        <v>473</v>
      </c>
      <c r="N3" s="175">
        <f ca="1">INDIRECT("BRPL_ISGS_exbus!" &amp; $V$3 &amp; X3)</f>
        <v>382.22196362494719</v>
      </c>
      <c r="O3" s="176">
        <f ca="1">INDIRECT("BYPL_ISGS_exbus!" &amp; $V$3 &amp; X3)</f>
        <v>86.000441818181812</v>
      </c>
      <c r="P3" s="176">
        <f ca="1">INDIRECT("TPDDL_ISGS_exbus!" &amp; $V$3 &amp; X3)</f>
        <v>4.7800245568710364</v>
      </c>
      <c r="Q3" s="176">
        <f ca="1">INDIRECT("NDMC_ISGS_exbus!" &amp; $V$3 &amp; X3)</f>
        <v>0</v>
      </c>
      <c r="R3" s="177">
        <f ca="1">SUM(N3:Q3)</f>
        <v>473.00243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487.54418500000003</v>
      </c>
      <c r="H4" s="182">
        <f t="shared" ca="1" si="2"/>
        <v>470.72391099999999</v>
      </c>
      <c r="I4" s="183">
        <f t="shared" ref="I4:I67" ca="1" si="5">INDIRECT("BRPL_EOD!" &amp; $V$3 &amp; X4)</f>
        <v>351.16</v>
      </c>
      <c r="J4" s="180">
        <f t="shared" ref="J4:J67" ca="1" si="6">INDIRECT("BYPL_EOD!" &amp; $V$3 &amp; X4)</f>
        <v>113.11</v>
      </c>
      <c r="K4" s="180">
        <f t="shared" ref="K4:K67" ca="1" si="7">INDIRECT("TPDDL_EOD!" &amp; $V$3 &amp; X4)</f>
        <v>6.45</v>
      </c>
      <c r="L4" s="180">
        <f t="shared" ref="L4:L67" ca="1" si="8">INDIRECT("NDMC_EOD!" &amp; $V$3 &amp; X4)</f>
        <v>0</v>
      </c>
      <c r="M4" s="181">
        <f t="shared" ref="M4:M67" ca="1" si="9">SUM(I4:L4)</f>
        <v>470.72</v>
      </c>
      <c r="N4" s="179">
        <f t="shared" ref="N4:N67" ca="1" si="10">INDIRECT("BRPL_ISGS_exbus!" &amp; $V$3 &amp; X4)</f>
        <v>351.16291762992864</v>
      </c>
      <c r="O4" s="180">
        <f t="shared" ref="O4:O67" ca="1" si="11">INDIRECT("BYPL_ISGS_exbus!" &amp; $V$3 &amp; X4)</f>
        <v>113.11093977993286</v>
      </c>
      <c r="P4" s="180">
        <f t="shared" ref="P4:P67" ca="1" si="12">INDIRECT("TPDDL_ISGS_exbus!" &amp; $V$3 &amp; X4)</f>
        <v>6.450053590138511</v>
      </c>
      <c r="Q4" s="180">
        <f t="shared" ref="Q4:Q67" ca="1" si="13">INDIRECT("NDMC_ISGS_exbus!" &amp; $V$3 &amp; X4)</f>
        <v>0</v>
      </c>
      <c r="R4" s="181">
        <f t="shared" ref="R4:R67" ca="1" si="14">SUM(N4:Q4)</f>
        <v>470.72391100000004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419.17749900000001</v>
      </c>
      <c r="H5" s="182">
        <f t="shared" ca="1" si="2"/>
        <v>404.71587499999998</v>
      </c>
      <c r="I5" s="183">
        <f t="shared" ca="1" si="5"/>
        <v>301.92</v>
      </c>
      <c r="J5" s="180">
        <f t="shared" ca="1" si="6"/>
        <v>97.25</v>
      </c>
      <c r="K5" s="180">
        <f t="shared" ca="1" si="7"/>
        <v>5.54</v>
      </c>
      <c r="L5" s="180">
        <f t="shared" ca="1" si="8"/>
        <v>0</v>
      </c>
      <c r="M5" s="181">
        <f t="shared" ca="1" si="9"/>
        <v>404.71000000000004</v>
      </c>
      <c r="N5" s="179">
        <f t="shared" ca="1" si="10"/>
        <v>301.92438284203502</v>
      </c>
      <c r="O5" s="180">
        <f t="shared" ca="1" si="11"/>
        <v>97.251411736181453</v>
      </c>
      <c r="P5" s="180">
        <f t="shared" ca="1" si="12"/>
        <v>5.5400804217834985</v>
      </c>
      <c r="Q5" s="180">
        <f t="shared" ca="1" si="13"/>
        <v>0</v>
      </c>
      <c r="R5" s="181">
        <f t="shared" ca="1" si="14"/>
        <v>404.71587499999998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374</v>
      </c>
      <c r="H6" s="182">
        <f t="shared" ca="1" si="2"/>
        <v>361.09699999999998</v>
      </c>
      <c r="I6" s="183">
        <f t="shared" ca="1" si="5"/>
        <v>269.38</v>
      </c>
      <c r="J6" s="180">
        <f t="shared" ca="1" si="6"/>
        <v>86.9</v>
      </c>
      <c r="K6" s="180">
        <f t="shared" ca="1" si="7"/>
        <v>4.83</v>
      </c>
      <c r="L6" s="180">
        <f t="shared" ca="1" si="8"/>
        <v>0</v>
      </c>
      <c r="M6" s="181">
        <f t="shared" ca="1" si="9"/>
        <v>361.10999999999996</v>
      </c>
      <c r="N6" s="179">
        <f t="shared" ca="1" si="10"/>
        <v>269.37030229016091</v>
      </c>
      <c r="O6" s="180">
        <f t="shared" ca="1" si="11"/>
        <v>86.896871590374133</v>
      </c>
      <c r="P6" s="180">
        <f t="shared" ca="1" si="12"/>
        <v>4.8298261194649834</v>
      </c>
      <c r="Q6" s="180">
        <f t="shared" ca="1" si="13"/>
        <v>0</v>
      </c>
      <c r="R6" s="181">
        <f t="shared" ca="1" si="14"/>
        <v>361.09700000000004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374</v>
      </c>
      <c r="H7" s="182">
        <f t="shared" ca="1" si="2"/>
        <v>361.09699999999998</v>
      </c>
      <c r="I7" s="183">
        <f t="shared" ca="1" si="5"/>
        <v>269.38</v>
      </c>
      <c r="J7" s="180">
        <f t="shared" ca="1" si="6"/>
        <v>86.9</v>
      </c>
      <c r="K7" s="180">
        <f t="shared" ca="1" si="7"/>
        <v>4.83</v>
      </c>
      <c r="L7" s="180">
        <f t="shared" ca="1" si="8"/>
        <v>0</v>
      </c>
      <c r="M7" s="181">
        <f t="shared" ca="1" si="9"/>
        <v>361.10999999999996</v>
      </c>
      <c r="N7" s="179">
        <f t="shared" ca="1" si="10"/>
        <v>269.37030229016091</v>
      </c>
      <c r="O7" s="180">
        <f t="shared" ca="1" si="11"/>
        <v>86.896871590374133</v>
      </c>
      <c r="P7" s="180">
        <f t="shared" ca="1" si="12"/>
        <v>4.8298261194649834</v>
      </c>
      <c r="Q7" s="180">
        <f t="shared" ca="1" si="13"/>
        <v>0</v>
      </c>
      <c r="R7" s="181">
        <f t="shared" ca="1" si="14"/>
        <v>361.09700000000004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374</v>
      </c>
      <c r="H8" s="182">
        <f t="shared" ca="1" si="2"/>
        <v>361.09699999999998</v>
      </c>
      <c r="I8" s="183">
        <f t="shared" ca="1" si="5"/>
        <v>269.38</v>
      </c>
      <c r="J8" s="180">
        <f t="shared" ca="1" si="6"/>
        <v>86.9</v>
      </c>
      <c r="K8" s="180">
        <f t="shared" ca="1" si="7"/>
        <v>4.83</v>
      </c>
      <c r="L8" s="180">
        <f t="shared" ca="1" si="8"/>
        <v>0</v>
      </c>
      <c r="M8" s="181">
        <f t="shared" ca="1" si="9"/>
        <v>361.10999999999996</v>
      </c>
      <c r="N8" s="179">
        <f t="shared" ca="1" si="10"/>
        <v>269.37030229016091</v>
      </c>
      <c r="O8" s="180">
        <f t="shared" ca="1" si="11"/>
        <v>86.896871590374133</v>
      </c>
      <c r="P8" s="180">
        <f t="shared" ca="1" si="12"/>
        <v>4.8298261194649834</v>
      </c>
      <c r="Q8" s="180">
        <f t="shared" ca="1" si="13"/>
        <v>0</v>
      </c>
      <c r="R8" s="181">
        <f t="shared" ca="1" si="14"/>
        <v>361.09700000000004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374</v>
      </c>
      <c r="H9" s="182">
        <f t="shared" ca="1" si="2"/>
        <v>361.09699999999998</v>
      </c>
      <c r="I9" s="183">
        <f t="shared" ca="1" si="5"/>
        <v>269.38</v>
      </c>
      <c r="J9" s="180">
        <f t="shared" ca="1" si="6"/>
        <v>86.9</v>
      </c>
      <c r="K9" s="180">
        <f t="shared" ca="1" si="7"/>
        <v>4.83</v>
      </c>
      <c r="L9" s="180">
        <f t="shared" ca="1" si="8"/>
        <v>0</v>
      </c>
      <c r="M9" s="181">
        <f t="shared" ca="1" si="9"/>
        <v>361.10999999999996</v>
      </c>
      <c r="N9" s="179">
        <f t="shared" ca="1" si="10"/>
        <v>269.37030229016091</v>
      </c>
      <c r="O9" s="180">
        <f t="shared" ca="1" si="11"/>
        <v>86.896871590374133</v>
      </c>
      <c r="P9" s="180">
        <f t="shared" ca="1" si="12"/>
        <v>4.8298261194649834</v>
      </c>
      <c r="Q9" s="180">
        <f t="shared" ca="1" si="13"/>
        <v>0</v>
      </c>
      <c r="R9" s="181">
        <f t="shared" ca="1" si="14"/>
        <v>361.09700000000004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374</v>
      </c>
      <c r="H10" s="182">
        <f t="shared" ca="1" si="2"/>
        <v>361.09699999999998</v>
      </c>
      <c r="I10" s="183">
        <f t="shared" ca="1" si="5"/>
        <v>269.38</v>
      </c>
      <c r="J10" s="180">
        <f t="shared" ca="1" si="6"/>
        <v>86.9</v>
      </c>
      <c r="K10" s="180">
        <f t="shared" ca="1" si="7"/>
        <v>4.83</v>
      </c>
      <c r="L10" s="180">
        <f t="shared" ca="1" si="8"/>
        <v>0</v>
      </c>
      <c r="M10" s="181">
        <f t="shared" ca="1" si="9"/>
        <v>361.10999999999996</v>
      </c>
      <c r="N10" s="179">
        <f t="shared" ca="1" si="10"/>
        <v>269.37030229016091</v>
      </c>
      <c r="O10" s="180">
        <f t="shared" ca="1" si="11"/>
        <v>86.896871590374133</v>
      </c>
      <c r="P10" s="180">
        <f t="shared" ca="1" si="12"/>
        <v>4.8298261194649834</v>
      </c>
      <c r="Q10" s="180">
        <f t="shared" ca="1" si="13"/>
        <v>0</v>
      </c>
      <c r="R10" s="181">
        <f t="shared" ca="1" si="14"/>
        <v>361.09700000000004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374</v>
      </c>
      <c r="H11" s="182">
        <f t="shared" ca="1" si="2"/>
        <v>361.09699999999998</v>
      </c>
      <c r="I11" s="183">
        <f t="shared" ca="1" si="5"/>
        <v>269.38</v>
      </c>
      <c r="J11" s="180">
        <f t="shared" ca="1" si="6"/>
        <v>86.9</v>
      </c>
      <c r="K11" s="180">
        <f t="shared" ca="1" si="7"/>
        <v>4.83</v>
      </c>
      <c r="L11" s="180">
        <f t="shared" ca="1" si="8"/>
        <v>0</v>
      </c>
      <c r="M11" s="181">
        <f t="shared" ca="1" si="9"/>
        <v>361.10999999999996</v>
      </c>
      <c r="N11" s="179">
        <f t="shared" ca="1" si="10"/>
        <v>269.37030229016091</v>
      </c>
      <c r="O11" s="180">
        <f t="shared" ca="1" si="11"/>
        <v>86.896871590374133</v>
      </c>
      <c r="P11" s="180">
        <f t="shared" ca="1" si="12"/>
        <v>4.8298261194649834</v>
      </c>
      <c r="Q11" s="180">
        <f t="shared" ca="1" si="13"/>
        <v>0</v>
      </c>
      <c r="R11" s="181">
        <f t="shared" ca="1" si="14"/>
        <v>361.09700000000004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374</v>
      </c>
      <c r="H12" s="182">
        <f t="shared" ca="1" si="2"/>
        <v>361.09699999999998</v>
      </c>
      <c r="I12" s="183">
        <f t="shared" ca="1" si="5"/>
        <v>269.38</v>
      </c>
      <c r="J12" s="180">
        <f t="shared" ca="1" si="6"/>
        <v>86.9</v>
      </c>
      <c r="K12" s="180">
        <f t="shared" ca="1" si="7"/>
        <v>4.83</v>
      </c>
      <c r="L12" s="180">
        <f t="shared" ca="1" si="8"/>
        <v>0</v>
      </c>
      <c r="M12" s="181">
        <f t="shared" ca="1" si="9"/>
        <v>361.10999999999996</v>
      </c>
      <c r="N12" s="179">
        <f t="shared" ca="1" si="10"/>
        <v>269.37030229016091</v>
      </c>
      <c r="O12" s="180">
        <f t="shared" ca="1" si="11"/>
        <v>86.896871590374133</v>
      </c>
      <c r="P12" s="180">
        <f t="shared" ca="1" si="12"/>
        <v>4.8298261194649834</v>
      </c>
      <c r="Q12" s="180">
        <f t="shared" ca="1" si="13"/>
        <v>0</v>
      </c>
      <c r="R12" s="181">
        <f t="shared" ca="1" si="14"/>
        <v>361.09700000000004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374</v>
      </c>
      <c r="H13" s="182">
        <f t="shared" ca="1" si="2"/>
        <v>361.09699999999998</v>
      </c>
      <c r="I13" s="183">
        <f t="shared" ca="1" si="5"/>
        <v>269.38</v>
      </c>
      <c r="J13" s="180">
        <f t="shared" ca="1" si="6"/>
        <v>86.9</v>
      </c>
      <c r="K13" s="180">
        <f t="shared" ca="1" si="7"/>
        <v>4.83</v>
      </c>
      <c r="L13" s="180">
        <f t="shared" ca="1" si="8"/>
        <v>0</v>
      </c>
      <c r="M13" s="181">
        <f t="shared" ca="1" si="9"/>
        <v>361.10999999999996</v>
      </c>
      <c r="N13" s="179">
        <f t="shared" ca="1" si="10"/>
        <v>269.37030229016091</v>
      </c>
      <c r="O13" s="180">
        <f t="shared" ca="1" si="11"/>
        <v>86.896871590374133</v>
      </c>
      <c r="P13" s="180">
        <f t="shared" ca="1" si="12"/>
        <v>4.8298261194649834</v>
      </c>
      <c r="Q13" s="180">
        <f t="shared" ca="1" si="13"/>
        <v>0</v>
      </c>
      <c r="R13" s="181">
        <f t="shared" ca="1" si="14"/>
        <v>361.09700000000004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374</v>
      </c>
      <c r="H14" s="182">
        <f t="shared" ca="1" si="2"/>
        <v>361.09699999999998</v>
      </c>
      <c r="I14" s="183">
        <f t="shared" ca="1" si="5"/>
        <v>269.38</v>
      </c>
      <c r="J14" s="180">
        <f t="shared" ca="1" si="6"/>
        <v>86.9</v>
      </c>
      <c r="K14" s="180">
        <f t="shared" ca="1" si="7"/>
        <v>4.83</v>
      </c>
      <c r="L14" s="180">
        <f t="shared" ca="1" si="8"/>
        <v>0</v>
      </c>
      <c r="M14" s="181">
        <f t="shared" ca="1" si="9"/>
        <v>361.10999999999996</v>
      </c>
      <c r="N14" s="179">
        <f t="shared" ca="1" si="10"/>
        <v>269.37030229016091</v>
      </c>
      <c r="O14" s="180">
        <f t="shared" ca="1" si="11"/>
        <v>86.896871590374133</v>
      </c>
      <c r="P14" s="180">
        <f t="shared" ca="1" si="12"/>
        <v>4.8298261194649834</v>
      </c>
      <c r="Q14" s="180">
        <f t="shared" ca="1" si="13"/>
        <v>0</v>
      </c>
      <c r="R14" s="181">
        <f t="shared" ca="1" si="14"/>
        <v>361.09700000000004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374</v>
      </c>
      <c r="H15" s="182">
        <f t="shared" ca="1" si="2"/>
        <v>361.09699999999998</v>
      </c>
      <c r="I15" s="183">
        <f t="shared" ca="1" si="5"/>
        <v>269.38</v>
      </c>
      <c r="J15" s="180">
        <f t="shared" ca="1" si="6"/>
        <v>86.9</v>
      </c>
      <c r="K15" s="180">
        <f t="shared" ca="1" si="7"/>
        <v>4.83</v>
      </c>
      <c r="L15" s="180">
        <f t="shared" ca="1" si="8"/>
        <v>0</v>
      </c>
      <c r="M15" s="181">
        <f t="shared" ca="1" si="9"/>
        <v>361.10999999999996</v>
      </c>
      <c r="N15" s="179">
        <f t="shared" ca="1" si="10"/>
        <v>269.37030229016091</v>
      </c>
      <c r="O15" s="180">
        <f t="shared" ca="1" si="11"/>
        <v>86.896871590374133</v>
      </c>
      <c r="P15" s="180">
        <f t="shared" ca="1" si="12"/>
        <v>4.8298261194649834</v>
      </c>
      <c r="Q15" s="180">
        <f t="shared" ca="1" si="13"/>
        <v>0</v>
      </c>
      <c r="R15" s="181">
        <f t="shared" ca="1" si="14"/>
        <v>361.09700000000004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374</v>
      </c>
      <c r="H16" s="182">
        <f t="shared" ca="1" si="2"/>
        <v>361.09699999999998</v>
      </c>
      <c r="I16" s="183">
        <f t="shared" ca="1" si="5"/>
        <v>269.38</v>
      </c>
      <c r="J16" s="180">
        <f t="shared" ca="1" si="6"/>
        <v>86.9</v>
      </c>
      <c r="K16" s="180">
        <f t="shared" ca="1" si="7"/>
        <v>4.83</v>
      </c>
      <c r="L16" s="180">
        <f t="shared" ca="1" si="8"/>
        <v>0</v>
      </c>
      <c r="M16" s="181">
        <f t="shared" ca="1" si="9"/>
        <v>361.10999999999996</v>
      </c>
      <c r="N16" s="179">
        <f t="shared" ca="1" si="10"/>
        <v>269.37030229016091</v>
      </c>
      <c r="O16" s="180">
        <f t="shared" ca="1" si="11"/>
        <v>86.896871590374133</v>
      </c>
      <c r="P16" s="180">
        <f t="shared" ca="1" si="12"/>
        <v>4.8298261194649834</v>
      </c>
      <c r="Q16" s="180">
        <f t="shared" ca="1" si="13"/>
        <v>0</v>
      </c>
      <c r="R16" s="181">
        <f t="shared" ca="1" si="14"/>
        <v>361.09700000000004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374</v>
      </c>
      <c r="H17" s="182">
        <f t="shared" ca="1" si="2"/>
        <v>361.09699999999998</v>
      </c>
      <c r="I17" s="183">
        <f t="shared" ca="1" si="5"/>
        <v>269.38</v>
      </c>
      <c r="J17" s="180">
        <f t="shared" ca="1" si="6"/>
        <v>86.9</v>
      </c>
      <c r="K17" s="180">
        <f t="shared" ca="1" si="7"/>
        <v>4.83</v>
      </c>
      <c r="L17" s="180">
        <f t="shared" ca="1" si="8"/>
        <v>0</v>
      </c>
      <c r="M17" s="181">
        <f t="shared" ca="1" si="9"/>
        <v>361.10999999999996</v>
      </c>
      <c r="N17" s="179">
        <f t="shared" ca="1" si="10"/>
        <v>269.37030229016091</v>
      </c>
      <c r="O17" s="180">
        <f t="shared" ca="1" si="11"/>
        <v>86.896871590374133</v>
      </c>
      <c r="P17" s="180">
        <f t="shared" ca="1" si="12"/>
        <v>4.8298261194649834</v>
      </c>
      <c r="Q17" s="180">
        <f t="shared" ca="1" si="13"/>
        <v>0</v>
      </c>
      <c r="R17" s="181">
        <f t="shared" ca="1" si="14"/>
        <v>361.09700000000004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374</v>
      </c>
      <c r="H18" s="182">
        <f t="shared" ca="1" si="2"/>
        <v>361.09699999999998</v>
      </c>
      <c r="I18" s="183">
        <f t="shared" ca="1" si="5"/>
        <v>269.38</v>
      </c>
      <c r="J18" s="180">
        <f t="shared" ca="1" si="6"/>
        <v>86.9</v>
      </c>
      <c r="K18" s="180">
        <f t="shared" ca="1" si="7"/>
        <v>4.83</v>
      </c>
      <c r="L18" s="180">
        <f t="shared" ca="1" si="8"/>
        <v>0</v>
      </c>
      <c r="M18" s="181">
        <f t="shared" ca="1" si="9"/>
        <v>361.10999999999996</v>
      </c>
      <c r="N18" s="179">
        <f t="shared" ca="1" si="10"/>
        <v>269.37030229016091</v>
      </c>
      <c r="O18" s="180">
        <f t="shared" ca="1" si="11"/>
        <v>86.896871590374133</v>
      </c>
      <c r="P18" s="180">
        <f t="shared" ca="1" si="12"/>
        <v>4.8298261194649834</v>
      </c>
      <c r="Q18" s="180">
        <f t="shared" ca="1" si="13"/>
        <v>0</v>
      </c>
      <c r="R18" s="181">
        <f t="shared" ca="1" si="14"/>
        <v>361.09700000000004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374</v>
      </c>
      <c r="H19" s="182">
        <f t="shared" ca="1" si="2"/>
        <v>361.09699999999998</v>
      </c>
      <c r="I19" s="183">
        <f t="shared" ca="1" si="5"/>
        <v>269.38</v>
      </c>
      <c r="J19" s="180">
        <f t="shared" ca="1" si="6"/>
        <v>86.9</v>
      </c>
      <c r="K19" s="180">
        <f t="shared" ca="1" si="7"/>
        <v>4.83</v>
      </c>
      <c r="L19" s="180">
        <f t="shared" ca="1" si="8"/>
        <v>0</v>
      </c>
      <c r="M19" s="181">
        <f t="shared" ca="1" si="9"/>
        <v>361.10999999999996</v>
      </c>
      <c r="N19" s="179">
        <f t="shared" ca="1" si="10"/>
        <v>269.37030229016091</v>
      </c>
      <c r="O19" s="180">
        <f t="shared" ca="1" si="11"/>
        <v>86.896871590374133</v>
      </c>
      <c r="P19" s="180">
        <f t="shared" ca="1" si="12"/>
        <v>4.8298261194649834</v>
      </c>
      <c r="Q19" s="180">
        <f t="shared" ca="1" si="13"/>
        <v>0</v>
      </c>
      <c r="R19" s="181">
        <f t="shared" ca="1" si="14"/>
        <v>361.09700000000004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374</v>
      </c>
      <c r="H20" s="182">
        <f t="shared" ca="1" si="2"/>
        <v>361.09699999999998</v>
      </c>
      <c r="I20" s="183">
        <f t="shared" ca="1" si="5"/>
        <v>269.38</v>
      </c>
      <c r="J20" s="180">
        <f t="shared" ca="1" si="6"/>
        <v>86.9</v>
      </c>
      <c r="K20" s="180">
        <f t="shared" ca="1" si="7"/>
        <v>4.83</v>
      </c>
      <c r="L20" s="180">
        <f t="shared" ca="1" si="8"/>
        <v>0</v>
      </c>
      <c r="M20" s="181">
        <f t="shared" ca="1" si="9"/>
        <v>361.10999999999996</v>
      </c>
      <c r="N20" s="179">
        <f t="shared" ca="1" si="10"/>
        <v>269.37030229016091</v>
      </c>
      <c r="O20" s="180">
        <f t="shared" ca="1" si="11"/>
        <v>86.896871590374133</v>
      </c>
      <c r="P20" s="180">
        <f t="shared" ca="1" si="12"/>
        <v>4.8298261194649834</v>
      </c>
      <c r="Q20" s="180">
        <f t="shared" ca="1" si="13"/>
        <v>0</v>
      </c>
      <c r="R20" s="181">
        <f t="shared" ca="1" si="14"/>
        <v>361.09700000000004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374</v>
      </c>
      <c r="H21" s="182">
        <f t="shared" ca="1" si="2"/>
        <v>361.09699999999998</v>
      </c>
      <c r="I21" s="183">
        <f t="shared" ca="1" si="5"/>
        <v>269.38</v>
      </c>
      <c r="J21" s="180">
        <f t="shared" ca="1" si="6"/>
        <v>86.9</v>
      </c>
      <c r="K21" s="180">
        <f t="shared" ca="1" si="7"/>
        <v>4.83</v>
      </c>
      <c r="L21" s="180">
        <f t="shared" ca="1" si="8"/>
        <v>0</v>
      </c>
      <c r="M21" s="181">
        <f t="shared" ca="1" si="9"/>
        <v>361.10999999999996</v>
      </c>
      <c r="N21" s="179">
        <f t="shared" ca="1" si="10"/>
        <v>269.37030229016091</v>
      </c>
      <c r="O21" s="180">
        <f t="shared" ca="1" si="11"/>
        <v>86.896871590374133</v>
      </c>
      <c r="P21" s="180">
        <f t="shared" ca="1" si="12"/>
        <v>4.8298261194649834</v>
      </c>
      <c r="Q21" s="180">
        <f t="shared" ca="1" si="13"/>
        <v>0</v>
      </c>
      <c r="R21" s="181">
        <f t="shared" ca="1" si="14"/>
        <v>361.09700000000004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374</v>
      </c>
      <c r="H22" s="182">
        <f t="shared" ca="1" si="2"/>
        <v>361.09699999999998</v>
      </c>
      <c r="I22" s="183">
        <f t="shared" ca="1" si="5"/>
        <v>269.38</v>
      </c>
      <c r="J22" s="180">
        <f t="shared" ca="1" si="6"/>
        <v>86.9</v>
      </c>
      <c r="K22" s="180">
        <f t="shared" ca="1" si="7"/>
        <v>4.83</v>
      </c>
      <c r="L22" s="180">
        <f t="shared" ca="1" si="8"/>
        <v>0</v>
      </c>
      <c r="M22" s="181">
        <f t="shared" ca="1" si="9"/>
        <v>361.10999999999996</v>
      </c>
      <c r="N22" s="179">
        <f t="shared" ca="1" si="10"/>
        <v>269.37030229016091</v>
      </c>
      <c r="O22" s="180">
        <f t="shared" ca="1" si="11"/>
        <v>86.896871590374133</v>
      </c>
      <c r="P22" s="180">
        <f t="shared" ca="1" si="12"/>
        <v>4.8298261194649834</v>
      </c>
      <c r="Q22" s="180">
        <f t="shared" ca="1" si="13"/>
        <v>0</v>
      </c>
      <c r="R22" s="181">
        <f t="shared" ca="1" si="14"/>
        <v>361.09700000000004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374</v>
      </c>
      <c r="H23" s="182">
        <f t="shared" ca="1" si="2"/>
        <v>361.09699999999998</v>
      </c>
      <c r="I23" s="183">
        <f t="shared" ca="1" si="5"/>
        <v>269.38</v>
      </c>
      <c r="J23" s="180">
        <f t="shared" ca="1" si="6"/>
        <v>86.9</v>
      </c>
      <c r="K23" s="180">
        <f t="shared" ca="1" si="7"/>
        <v>4.83</v>
      </c>
      <c r="L23" s="180">
        <f t="shared" ca="1" si="8"/>
        <v>0</v>
      </c>
      <c r="M23" s="181">
        <f t="shared" ca="1" si="9"/>
        <v>361.10999999999996</v>
      </c>
      <c r="N23" s="179">
        <f t="shared" ca="1" si="10"/>
        <v>269.37030229016091</v>
      </c>
      <c r="O23" s="180">
        <f t="shared" ca="1" si="11"/>
        <v>86.896871590374133</v>
      </c>
      <c r="P23" s="180">
        <f t="shared" ca="1" si="12"/>
        <v>4.8298261194649834</v>
      </c>
      <c r="Q23" s="180">
        <f t="shared" ca="1" si="13"/>
        <v>0</v>
      </c>
      <c r="R23" s="181">
        <f t="shared" ca="1" si="14"/>
        <v>361.09700000000004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374</v>
      </c>
      <c r="H24" s="182">
        <f t="shared" ca="1" si="2"/>
        <v>361.09699999999998</v>
      </c>
      <c r="I24" s="183">
        <f t="shared" ca="1" si="5"/>
        <v>269.38</v>
      </c>
      <c r="J24" s="180">
        <f t="shared" ca="1" si="6"/>
        <v>86.9</v>
      </c>
      <c r="K24" s="180">
        <f t="shared" ca="1" si="7"/>
        <v>4.83</v>
      </c>
      <c r="L24" s="180">
        <f t="shared" ca="1" si="8"/>
        <v>0</v>
      </c>
      <c r="M24" s="181">
        <f t="shared" ca="1" si="9"/>
        <v>361.10999999999996</v>
      </c>
      <c r="N24" s="179">
        <f t="shared" ca="1" si="10"/>
        <v>269.37030229016091</v>
      </c>
      <c r="O24" s="180">
        <f t="shared" ca="1" si="11"/>
        <v>86.896871590374133</v>
      </c>
      <c r="P24" s="180">
        <f t="shared" ca="1" si="12"/>
        <v>4.8298261194649834</v>
      </c>
      <c r="Q24" s="180">
        <f t="shared" ca="1" si="13"/>
        <v>0</v>
      </c>
      <c r="R24" s="181">
        <f t="shared" ca="1" si="14"/>
        <v>361.09700000000004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374</v>
      </c>
      <c r="H25" s="182">
        <f t="shared" ca="1" si="2"/>
        <v>361.09699999999998</v>
      </c>
      <c r="I25" s="183">
        <f t="shared" ca="1" si="5"/>
        <v>269.38</v>
      </c>
      <c r="J25" s="180">
        <f t="shared" ca="1" si="6"/>
        <v>86.9</v>
      </c>
      <c r="K25" s="180">
        <f t="shared" ca="1" si="7"/>
        <v>4.83</v>
      </c>
      <c r="L25" s="180">
        <f t="shared" ca="1" si="8"/>
        <v>0</v>
      </c>
      <c r="M25" s="181">
        <f t="shared" ca="1" si="9"/>
        <v>361.10999999999996</v>
      </c>
      <c r="N25" s="179">
        <f t="shared" ca="1" si="10"/>
        <v>269.37030229016091</v>
      </c>
      <c r="O25" s="180">
        <f t="shared" ca="1" si="11"/>
        <v>86.896871590374133</v>
      </c>
      <c r="P25" s="180">
        <f t="shared" ca="1" si="12"/>
        <v>4.8298261194649834</v>
      </c>
      <c r="Q25" s="180">
        <f t="shared" ca="1" si="13"/>
        <v>0</v>
      </c>
      <c r="R25" s="181">
        <f t="shared" ca="1" si="14"/>
        <v>361.09700000000004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374</v>
      </c>
      <c r="H26" s="182">
        <f t="shared" ca="1" si="2"/>
        <v>361.09699999999998</v>
      </c>
      <c r="I26" s="183">
        <f t="shared" ca="1" si="5"/>
        <v>269.38</v>
      </c>
      <c r="J26" s="180">
        <f t="shared" ca="1" si="6"/>
        <v>86.9</v>
      </c>
      <c r="K26" s="180">
        <f t="shared" ca="1" si="7"/>
        <v>4.83</v>
      </c>
      <c r="L26" s="180">
        <f t="shared" ca="1" si="8"/>
        <v>0</v>
      </c>
      <c r="M26" s="181">
        <f t="shared" ca="1" si="9"/>
        <v>361.10999999999996</v>
      </c>
      <c r="N26" s="179">
        <f t="shared" ca="1" si="10"/>
        <v>269.37030229016091</v>
      </c>
      <c r="O26" s="180">
        <f t="shared" ca="1" si="11"/>
        <v>86.896871590374133</v>
      </c>
      <c r="P26" s="180">
        <f t="shared" ca="1" si="12"/>
        <v>4.8298261194649834</v>
      </c>
      <c r="Q26" s="180">
        <f t="shared" ca="1" si="13"/>
        <v>0</v>
      </c>
      <c r="R26" s="181">
        <f t="shared" ca="1" si="14"/>
        <v>361.09700000000004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374</v>
      </c>
      <c r="H27" s="182">
        <f t="shared" ca="1" si="2"/>
        <v>361.09699999999998</v>
      </c>
      <c r="I27" s="183">
        <f t="shared" ca="1" si="5"/>
        <v>269.38</v>
      </c>
      <c r="J27" s="180">
        <f t="shared" ca="1" si="6"/>
        <v>86.9</v>
      </c>
      <c r="K27" s="180">
        <f t="shared" ca="1" si="7"/>
        <v>4.83</v>
      </c>
      <c r="L27" s="180">
        <f t="shared" ca="1" si="8"/>
        <v>0</v>
      </c>
      <c r="M27" s="181">
        <f t="shared" ca="1" si="9"/>
        <v>361.10999999999996</v>
      </c>
      <c r="N27" s="179">
        <f t="shared" ca="1" si="10"/>
        <v>269.37030229016091</v>
      </c>
      <c r="O27" s="180">
        <f t="shared" ca="1" si="11"/>
        <v>86.896871590374133</v>
      </c>
      <c r="P27" s="180">
        <f t="shared" ca="1" si="12"/>
        <v>4.8298261194649834</v>
      </c>
      <c r="Q27" s="180">
        <f t="shared" ca="1" si="13"/>
        <v>0</v>
      </c>
      <c r="R27" s="181">
        <f t="shared" ca="1" si="14"/>
        <v>361.09700000000004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679.49316799999997</v>
      </c>
      <c r="C28" s="179">
        <f t="shared" ca="1" si="4"/>
        <v>506.90190332799995</v>
      </c>
      <c r="D28" s="180">
        <f t="shared" ca="1" si="4"/>
        <v>163.28220827040002</v>
      </c>
      <c r="E28" s="180">
        <f t="shared" ca="1" si="4"/>
        <v>9.3090564016000013</v>
      </c>
      <c r="F28" s="181">
        <f t="shared" ca="1" si="4"/>
        <v>0</v>
      </c>
      <c r="G28" s="182">
        <f t="shared" ca="1" si="1"/>
        <v>374</v>
      </c>
      <c r="H28" s="182">
        <f t="shared" ca="1" si="2"/>
        <v>361.09699999999998</v>
      </c>
      <c r="I28" s="183">
        <f t="shared" ca="1" si="5"/>
        <v>269.38</v>
      </c>
      <c r="J28" s="180">
        <f t="shared" ca="1" si="6"/>
        <v>86.9</v>
      </c>
      <c r="K28" s="180">
        <f t="shared" ca="1" si="7"/>
        <v>4.83</v>
      </c>
      <c r="L28" s="180">
        <f t="shared" ca="1" si="8"/>
        <v>0</v>
      </c>
      <c r="M28" s="181">
        <f t="shared" ca="1" si="9"/>
        <v>361.10999999999996</v>
      </c>
      <c r="N28" s="179">
        <f t="shared" ca="1" si="10"/>
        <v>269.37030229016091</v>
      </c>
      <c r="O28" s="180">
        <f t="shared" ca="1" si="11"/>
        <v>86.896871590374133</v>
      </c>
      <c r="P28" s="180">
        <f t="shared" ca="1" si="12"/>
        <v>4.8298261194649834</v>
      </c>
      <c r="Q28" s="180">
        <f t="shared" ca="1" si="13"/>
        <v>0</v>
      </c>
      <c r="R28" s="181">
        <f t="shared" ca="1" si="14"/>
        <v>361.09700000000004</v>
      </c>
      <c r="W28" s="46"/>
      <c r="X28" s="46">
        <v>28</v>
      </c>
    </row>
    <row r="29" spans="1:24">
      <c r="A29" s="61" t="s">
        <v>71</v>
      </c>
      <c r="B29" s="174">
        <f t="shared" ca="1" si="3"/>
        <v>679.49316799999997</v>
      </c>
      <c r="C29" s="179">
        <f t="shared" ca="1" si="4"/>
        <v>506.90190332799995</v>
      </c>
      <c r="D29" s="180">
        <f t="shared" ca="1" si="4"/>
        <v>163.28220827040002</v>
      </c>
      <c r="E29" s="180">
        <f t="shared" ca="1" si="4"/>
        <v>9.3090564016000013</v>
      </c>
      <c r="F29" s="181">
        <f t="shared" ca="1" si="4"/>
        <v>0</v>
      </c>
      <c r="G29" s="182">
        <f t="shared" ca="1" si="1"/>
        <v>374</v>
      </c>
      <c r="H29" s="182">
        <f t="shared" ca="1" si="2"/>
        <v>361.09699999999998</v>
      </c>
      <c r="I29" s="183">
        <f t="shared" ca="1" si="5"/>
        <v>269.38</v>
      </c>
      <c r="J29" s="180">
        <f t="shared" ca="1" si="6"/>
        <v>86.9</v>
      </c>
      <c r="K29" s="180">
        <f t="shared" ca="1" si="7"/>
        <v>4.83</v>
      </c>
      <c r="L29" s="180">
        <f t="shared" ca="1" si="8"/>
        <v>0</v>
      </c>
      <c r="M29" s="181">
        <f t="shared" ca="1" si="9"/>
        <v>361.10999999999996</v>
      </c>
      <c r="N29" s="179">
        <f t="shared" ca="1" si="10"/>
        <v>269.37030229016091</v>
      </c>
      <c r="O29" s="180">
        <f t="shared" ca="1" si="11"/>
        <v>86.896871590374133</v>
      </c>
      <c r="P29" s="180">
        <f t="shared" ca="1" si="12"/>
        <v>4.8298261194649834</v>
      </c>
      <c r="Q29" s="180">
        <f t="shared" ca="1" si="13"/>
        <v>0</v>
      </c>
      <c r="R29" s="181">
        <f t="shared" ca="1" si="14"/>
        <v>361.09700000000004</v>
      </c>
      <c r="W29" s="46"/>
      <c r="X29" s="46">
        <v>29</v>
      </c>
    </row>
    <row r="30" spans="1:24">
      <c r="A30" s="61" t="s">
        <v>72</v>
      </c>
      <c r="B30" s="174">
        <f t="shared" ca="1" si="3"/>
        <v>679.49316799999997</v>
      </c>
      <c r="C30" s="179">
        <f t="shared" ca="1" si="4"/>
        <v>506.90190332799995</v>
      </c>
      <c r="D30" s="180">
        <f t="shared" ca="1" si="4"/>
        <v>163.28220827040002</v>
      </c>
      <c r="E30" s="180">
        <f t="shared" ca="1" si="4"/>
        <v>9.3090564016000013</v>
      </c>
      <c r="F30" s="181">
        <f t="shared" ca="1" si="4"/>
        <v>0</v>
      </c>
      <c r="G30" s="182">
        <f t="shared" ca="1" si="1"/>
        <v>374</v>
      </c>
      <c r="H30" s="182">
        <f t="shared" ca="1" si="2"/>
        <v>361.09699999999998</v>
      </c>
      <c r="I30" s="183">
        <f t="shared" ca="1" si="5"/>
        <v>269.38</v>
      </c>
      <c r="J30" s="180">
        <f t="shared" ca="1" si="6"/>
        <v>86.9</v>
      </c>
      <c r="K30" s="180">
        <f t="shared" ca="1" si="7"/>
        <v>4.83</v>
      </c>
      <c r="L30" s="180">
        <f t="shared" ca="1" si="8"/>
        <v>0</v>
      </c>
      <c r="M30" s="181">
        <f t="shared" ca="1" si="9"/>
        <v>361.10999999999996</v>
      </c>
      <c r="N30" s="179">
        <f t="shared" ca="1" si="10"/>
        <v>269.37030229016091</v>
      </c>
      <c r="O30" s="180">
        <f t="shared" ca="1" si="11"/>
        <v>86.896871590374133</v>
      </c>
      <c r="P30" s="180">
        <f t="shared" ca="1" si="12"/>
        <v>4.8298261194649834</v>
      </c>
      <c r="Q30" s="180">
        <f t="shared" ca="1" si="13"/>
        <v>0</v>
      </c>
      <c r="R30" s="181">
        <f t="shared" ca="1" si="14"/>
        <v>361.09700000000004</v>
      </c>
      <c r="W30" s="46"/>
      <c r="X30" s="46">
        <v>30</v>
      </c>
    </row>
    <row r="31" spans="1:24">
      <c r="A31" s="61" t="s">
        <v>73</v>
      </c>
      <c r="B31" s="174">
        <f t="shared" ca="1" si="3"/>
        <v>679.49316799999997</v>
      </c>
      <c r="C31" s="179">
        <f t="shared" ca="1" si="4"/>
        <v>506.90190332799995</v>
      </c>
      <c r="D31" s="180">
        <f t="shared" ca="1" si="4"/>
        <v>163.28220827040002</v>
      </c>
      <c r="E31" s="180">
        <f t="shared" ca="1" si="4"/>
        <v>9.3090564016000013</v>
      </c>
      <c r="F31" s="181">
        <f t="shared" ca="1" si="4"/>
        <v>0</v>
      </c>
      <c r="G31" s="182">
        <f t="shared" ca="1" si="1"/>
        <v>374</v>
      </c>
      <c r="H31" s="182">
        <f t="shared" ca="1" si="2"/>
        <v>361.09699999999998</v>
      </c>
      <c r="I31" s="183">
        <f t="shared" ca="1" si="5"/>
        <v>269.38</v>
      </c>
      <c r="J31" s="180">
        <f t="shared" ca="1" si="6"/>
        <v>86.9</v>
      </c>
      <c r="K31" s="180">
        <f t="shared" ca="1" si="7"/>
        <v>4.83</v>
      </c>
      <c r="L31" s="180">
        <f t="shared" ca="1" si="8"/>
        <v>0</v>
      </c>
      <c r="M31" s="181">
        <f t="shared" ca="1" si="9"/>
        <v>361.10999999999996</v>
      </c>
      <c r="N31" s="179">
        <f t="shared" ca="1" si="10"/>
        <v>269.37030229016091</v>
      </c>
      <c r="O31" s="180">
        <f t="shared" ca="1" si="11"/>
        <v>86.896871590374133</v>
      </c>
      <c r="P31" s="180">
        <f t="shared" ca="1" si="12"/>
        <v>4.8298261194649834</v>
      </c>
      <c r="Q31" s="180">
        <f t="shared" ca="1" si="13"/>
        <v>0</v>
      </c>
      <c r="R31" s="181">
        <f t="shared" ca="1" si="14"/>
        <v>361.09700000000004</v>
      </c>
      <c r="W31" s="46"/>
      <c r="X31" s="46">
        <v>31</v>
      </c>
    </row>
    <row r="32" spans="1:24">
      <c r="A32" s="61" t="s">
        <v>74</v>
      </c>
      <c r="B32" s="174">
        <f t="shared" ca="1" si="3"/>
        <v>679.49316799999997</v>
      </c>
      <c r="C32" s="179">
        <f t="shared" ca="1" si="4"/>
        <v>506.90190332799995</v>
      </c>
      <c r="D32" s="180">
        <f t="shared" ca="1" si="4"/>
        <v>163.28220827040002</v>
      </c>
      <c r="E32" s="180">
        <f t="shared" ca="1" si="4"/>
        <v>9.3090564016000013</v>
      </c>
      <c r="F32" s="181">
        <f t="shared" ca="1" si="4"/>
        <v>0</v>
      </c>
      <c r="G32" s="182">
        <f t="shared" ca="1" si="1"/>
        <v>375</v>
      </c>
      <c r="H32" s="182">
        <f t="shared" ca="1" si="2"/>
        <v>362.0625</v>
      </c>
      <c r="I32" s="183">
        <f t="shared" ca="1" si="5"/>
        <v>270.33999999999997</v>
      </c>
      <c r="J32" s="180">
        <f t="shared" ca="1" si="6"/>
        <v>86.89</v>
      </c>
      <c r="K32" s="180">
        <f t="shared" ca="1" si="7"/>
        <v>4.83</v>
      </c>
      <c r="L32" s="180">
        <f t="shared" ca="1" si="8"/>
        <v>0</v>
      </c>
      <c r="M32" s="181">
        <f t="shared" ca="1" si="9"/>
        <v>362.05999999999995</v>
      </c>
      <c r="N32" s="179">
        <f t="shared" ca="1" si="10"/>
        <v>270.34186667955589</v>
      </c>
      <c r="O32" s="180">
        <f t="shared" ca="1" si="11"/>
        <v>86.890599969618307</v>
      </c>
      <c r="P32" s="180">
        <f t="shared" ca="1" si="12"/>
        <v>4.8300333508258309</v>
      </c>
      <c r="Q32" s="180">
        <f t="shared" ca="1" si="13"/>
        <v>0</v>
      </c>
      <c r="R32" s="181">
        <f t="shared" ca="1" si="14"/>
        <v>362.0625</v>
      </c>
      <c r="W32" s="46"/>
      <c r="X32" s="46">
        <v>32</v>
      </c>
    </row>
    <row r="33" spans="1:24">
      <c r="A33" s="61" t="s">
        <v>75</v>
      </c>
      <c r="B33" s="174">
        <f t="shared" ca="1" si="3"/>
        <v>679.49316799999997</v>
      </c>
      <c r="C33" s="179">
        <f t="shared" ca="1" si="4"/>
        <v>506.90190332799995</v>
      </c>
      <c r="D33" s="180">
        <f t="shared" ca="1" si="4"/>
        <v>163.28220827040002</v>
      </c>
      <c r="E33" s="180">
        <f t="shared" ca="1" si="4"/>
        <v>9.3090564016000013</v>
      </c>
      <c r="F33" s="181">
        <f t="shared" ca="1" si="4"/>
        <v>0</v>
      </c>
      <c r="G33" s="182">
        <f t="shared" ca="1" si="1"/>
        <v>375</v>
      </c>
      <c r="H33" s="182">
        <f t="shared" ca="1" si="2"/>
        <v>362.0625</v>
      </c>
      <c r="I33" s="183">
        <f t="shared" ca="1" si="5"/>
        <v>270.33999999999997</v>
      </c>
      <c r="J33" s="180">
        <f t="shared" ca="1" si="6"/>
        <v>86.89</v>
      </c>
      <c r="K33" s="180">
        <f t="shared" ca="1" si="7"/>
        <v>4.83</v>
      </c>
      <c r="L33" s="180">
        <f t="shared" ca="1" si="8"/>
        <v>0</v>
      </c>
      <c r="M33" s="181">
        <f t="shared" ca="1" si="9"/>
        <v>362.05999999999995</v>
      </c>
      <c r="N33" s="179">
        <f t="shared" ca="1" si="10"/>
        <v>270.34186667955589</v>
      </c>
      <c r="O33" s="180">
        <f t="shared" ca="1" si="11"/>
        <v>86.890599969618307</v>
      </c>
      <c r="P33" s="180">
        <f t="shared" ca="1" si="12"/>
        <v>4.8300333508258309</v>
      </c>
      <c r="Q33" s="180">
        <f t="shared" ca="1" si="13"/>
        <v>0</v>
      </c>
      <c r="R33" s="181">
        <f t="shared" ca="1" si="14"/>
        <v>362.0625</v>
      </c>
      <c r="W33" s="46"/>
      <c r="X33" s="46">
        <v>33</v>
      </c>
    </row>
    <row r="34" spans="1:24">
      <c r="A34" s="61" t="s">
        <v>76</v>
      </c>
      <c r="B34" s="174">
        <f t="shared" ca="1" si="3"/>
        <v>679.49316799999997</v>
      </c>
      <c r="C34" s="179">
        <f t="shared" ca="1" si="4"/>
        <v>506.90190332799995</v>
      </c>
      <c r="D34" s="180">
        <f t="shared" ca="1" si="4"/>
        <v>163.28220827040002</v>
      </c>
      <c r="E34" s="180">
        <f t="shared" ca="1" si="4"/>
        <v>9.3090564016000013</v>
      </c>
      <c r="F34" s="181">
        <f t="shared" ca="1" si="4"/>
        <v>0</v>
      </c>
      <c r="G34" s="182">
        <f t="shared" ca="1" si="1"/>
        <v>440</v>
      </c>
      <c r="H34" s="182">
        <f t="shared" ca="1" si="2"/>
        <v>424.82</v>
      </c>
      <c r="I34" s="183">
        <f t="shared" ca="1" si="5"/>
        <v>333.1</v>
      </c>
      <c r="J34" s="180">
        <f t="shared" ca="1" si="6"/>
        <v>86.9</v>
      </c>
      <c r="K34" s="180">
        <f t="shared" ca="1" si="7"/>
        <v>4.83</v>
      </c>
      <c r="L34" s="180">
        <f t="shared" ca="1" si="8"/>
        <v>0</v>
      </c>
      <c r="M34" s="181">
        <f t="shared" ca="1" si="9"/>
        <v>424.83</v>
      </c>
      <c r="N34" s="179">
        <f t="shared" ca="1" si="10"/>
        <v>333.09215921662786</v>
      </c>
      <c r="O34" s="180">
        <f t="shared" ca="1" si="11"/>
        <v>86.897954475908023</v>
      </c>
      <c r="P34" s="180">
        <f t="shared" ca="1" si="12"/>
        <v>4.8298863074641627</v>
      </c>
      <c r="Q34" s="180">
        <f t="shared" ca="1" si="13"/>
        <v>0</v>
      </c>
      <c r="R34" s="181">
        <f t="shared" ca="1" si="14"/>
        <v>424.82000000000005</v>
      </c>
      <c r="W34" s="46"/>
      <c r="X34" s="46">
        <v>34</v>
      </c>
    </row>
    <row r="35" spans="1:24">
      <c r="A35" s="61" t="s">
        <v>77</v>
      </c>
      <c r="B35" s="174">
        <f t="shared" ca="1" si="3"/>
        <v>679.49316799999997</v>
      </c>
      <c r="C35" s="179">
        <f t="shared" ca="1" si="4"/>
        <v>506.90190332799995</v>
      </c>
      <c r="D35" s="180">
        <f t="shared" ca="1" si="4"/>
        <v>163.28220827040002</v>
      </c>
      <c r="E35" s="180">
        <f t="shared" ca="1" si="4"/>
        <v>9.3090564016000013</v>
      </c>
      <c r="F35" s="181">
        <f t="shared" ca="1" si="4"/>
        <v>0</v>
      </c>
      <c r="G35" s="182">
        <f t="shared" ca="1" si="1"/>
        <v>458</v>
      </c>
      <c r="H35" s="182">
        <f t="shared" ca="1" si="2"/>
        <v>442.19900000000001</v>
      </c>
      <c r="I35" s="183">
        <f t="shared" ca="1" si="5"/>
        <v>350.48</v>
      </c>
      <c r="J35" s="180">
        <f t="shared" ca="1" si="6"/>
        <v>86.9</v>
      </c>
      <c r="K35" s="180">
        <f t="shared" ca="1" si="7"/>
        <v>4.83</v>
      </c>
      <c r="L35" s="180">
        <f t="shared" ca="1" si="8"/>
        <v>0</v>
      </c>
      <c r="M35" s="181">
        <f t="shared" ca="1" si="9"/>
        <v>442.21</v>
      </c>
      <c r="N35" s="179">
        <f t="shared" ca="1" si="10"/>
        <v>350.47128178919525</v>
      </c>
      <c r="O35" s="180">
        <f t="shared" ca="1" si="11"/>
        <v>86.897838357341541</v>
      </c>
      <c r="P35" s="180">
        <f t="shared" ca="1" si="12"/>
        <v>4.8298798534632867</v>
      </c>
      <c r="Q35" s="180">
        <f t="shared" ca="1" si="13"/>
        <v>0</v>
      </c>
      <c r="R35" s="181">
        <f t="shared" ca="1" si="14"/>
        <v>442.19900000000007</v>
      </c>
      <c r="W35" s="46"/>
      <c r="X35" s="46">
        <v>35</v>
      </c>
    </row>
    <row r="36" spans="1:24">
      <c r="A36" s="61" t="s">
        <v>78</v>
      </c>
      <c r="B36" s="174">
        <f t="shared" ca="1" si="3"/>
        <v>679.49316799999997</v>
      </c>
      <c r="C36" s="179">
        <f t="shared" ref="C36:F67" ca="1" si="15">$B36*C$1/100</f>
        <v>506.90190332799995</v>
      </c>
      <c r="D36" s="180">
        <f t="shared" ca="1" si="15"/>
        <v>163.28220827040002</v>
      </c>
      <c r="E36" s="180">
        <f t="shared" ca="1" si="15"/>
        <v>9.3090564016000013</v>
      </c>
      <c r="F36" s="181">
        <f t="shared" ca="1" si="15"/>
        <v>0</v>
      </c>
      <c r="G36" s="182">
        <f t="shared" ca="1" si="1"/>
        <v>432</v>
      </c>
      <c r="H36" s="182">
        <f t="shared" ca="1" si="2"/>
        <v>417.096</v>
      </c>
      <c r="I36" s="183">
        <f t="shared" ca="1" si="5"/>
        <v>325.38</v>
      </c>
      <c r="J36" s="180">
        <f t="shared" ca="1" si="6"/>
        <v>86.9</v>
      </c>
      <c r="K36" s="180">
        <f t="shared" ca="1" si="7"/>
        <v>4.83</v>
      </c>
      <c r="L36" s="180">
        <f t="shared" ca="1" si="8"/>
        <v>0</v>
      </c>
      <c r="M36" s="181">
        <f t="shared" ca="1" si="9"/>
        <v>417.10999999999996</v>
      </c>
      <c r="N36" s="179">
        <f t="shared" ca="1" si="10"/>
        <v>325.36907885210138</v>
      </c>
      <c r="O36" s="180">
        <f t="shared" ca="1" si="11"/>
        <v>86.897083263407751</v>
      </c>
      <c r="P36" s="180">
        <f t="shared" ca="1" si="12"/>
        <v>4.8298378844909022</v>
      </c>
      <c r="Q36" s="180">
        <f t="shared" ca="1" si="13"/>
        <v>0</v>
      </c>
      <c r="R36" s="181">
        <f t="shared" ca="1" si="14"/>
        <v>417.09600000000006</v>
      </c>
      <c r="W36" s="46"/>
      <c r="X36" s="46">
        <v>36</v>
      </c>
    </row>
    <row r="37" spans="1:24">
      <c r="A37" s="61" t="s">
        <v>79</v>
      </c>
      <c r="B37" s="174">
        <f t="shared" ca="1" si="3"/>
        <v>679.49316799999997</v>
      </c>
      <c r="C37" s="179">
        <f t="shared" ca="1" si="15"/>
        <v>506.90190332799995</v>
      </c>
      <c r="D37" s="180">
        <f t="shared" ca="1" si="15"/>
        <v>163.28220827040002</v>
      </c>
      <c r="E37" s="180">
        <f t="shared" ca="1" si="15"/>
        <v>9.3090564016000013</v>
      </c>
      <c r="F37" s="181">
        <f t="shared" ca="1" si="15"/>
        <v>0</v>
      </c>
      <c r="G37" s="182">
        <f t="shared" ca="1" si="1"/>
        <v>413</v>
      </c>
      <c r="H37" s="182">
        <f t="shared" ca="1" si="2"/>
        <v>398.75150000000002</v>
      </c>
      <c r="I37" s="183">
        <f t="shared" ca="1" si="5"/>
        <v>307.02999999999997</v>
      </c>
      <c r="J37" s="180">
        <f t="shared" ca="1" si="6"/>
        <v>86.89</v>
      </c>
      <c r="K37" s="180">
        <f t="shared" ca="1" si="7"/>
        <v>4.83</v>
      </c>
      <c r="L37" s="180">
        <f t="shared" ca="1" si="8"/>
        <v>0</v>
      </c>
      <c r="M37" s="181">
        <f t="shared" ca="1" si="9"/>
        <v>398.74999999999994</v>
      </c>
      <c r="N37" s="179">
        <f t="shared" ca="1" si="10"/>
        <v>307.03115497178686</v>
      </c>
      <c r="O37" s="180">
        <f t="shared" ca="1" si="11"/>
        <v>86.890326858934188</v>
      </c>
      <c r="P37" s="180">
        <f t="shared" ca="1" si="12"/>
        <v>4.8300181692789979</v>
      </c>
      <c r="Q37" s="180">
        <f t="shared" ca="1" si="13"/>
        <v>0</v>
      </c>
      <c r="R37" s="181">
        <f t="shared" ca="1" si="14"/>
        <v>398.75150000000008</v>
      </c>
      <c r="W37" s="46"/>
      <c r="X37" s="46">
        <v>37</v>
      </c>
    </row>
    <row r="38" spans="1:24">
      <c r="A38" s="61" t="s">
        <v>80</v>
      </c>
      <c r="B38" s="174">
        <f t="shared" ca="1" si="3"/>
        <v>679.49316799999997</v>
      </c>
      <c r="C38" s="179">
        <f t="shared" ca="1" si="15"/>
        <v>506.90190332799995</v>
      </c>
      <c r="D38" s="180">
        <f t="shared" ca="1" si="15"/>
        <v>163.28220827040002</v>
      </c>
      <c r="E38" s="180">
        <f t="shared" ca="1" si="15"/>
        <v>9.3090564016000013</v>
      </c>
      <c r="F38" s="181">
        <f t="shared" ca="1" si="15"/>
        <v>0</v>
      </c>
      <c r="G38" s="182">
        <f t="shared" ca="1" si="1"/>
        <v>377</v>
      </c>
      <c r="H38" s="182">
        <f t="shared" ca="1" si="2"/>
        <v>363.99349999999998</v>
      </c>
      <c r="I38" s="183">
        <f t="shared" ca="1" si="5"/>
        <v>272.27</v>
      </c>
      <c r="J38" s="180">
        <f t="shared" ca="1" si="6"/>
        <v>86.89</v>
      </c>
      <c r="K38" s="180">
        <f t="shared" ca="1" si="7"/>
        <v>4.83</v>
      </c>
      <c r="L38" s="180">
        <f t="shared" ca="1" si="8"/>
        <v>0</v>
      </c>
      <c r="M38" s="181">
        <f t="shared" ca="1" si="9"/>
        <v>363.98999999999995</v>
      </c>
      <c r="N38" s="179">
        <f t="shared" ca="1" si="10"/>
        <v>272.27261805269376</v>
      </c>
      <c r="O38" s="180">
        <f t="shared" ca="1" si="11"/>
        <v>86.890835503722641</v>
      </c>
      <c r="P38" s="180">
        <f t="shared" ca="1" si="12"/>
        <v>4.8300464435836155</v>
      </c>
      <c r="Q38" s="180">
        <f t="shared" ca="1" si="13"/>
        <v>0</v>
      </c>
      <c r="R38" s="181">
        <f t="shared" ca="1" si="14"/>
        <v>363.99350000000004</v>
      </c>
      <c r="W38" s="46"/>
      <c r="X38" s="46">
        <v>38</v>
      </c>
    </row>
    <row r="39" spans="1:24">
      <c r="A39" s="61" t="s">
        <v>81</v>
      </c>
      <c r="B39" s="174">
        <f t="shared" ca="1" si="3"/>
        <v>679.49316799999997</v>
      </c>
      <c r="C39" s="179">
        <f t="shared" ca="1" si="15"/>
        <v>506.90190332799995</v>
      </c>
      <c r="D39" s="180">
        <f t="shared" ca="1" si="15"/>
        <v>163.28220827040002</v>
      </c>
      <c r="E39" s="180">
        <f t="shared" ca="1" si="15"/>
        <v>9.3090564016000013</v>
      </c>
      <c r="F39" s="181">
        <f t="shared" ca="1" si="15"/>
        <v>0</v>
      </c>
      <c r="G39" s="182">
        <f t="shared" ca="1" si="1"/>
        <v>377</v>
      </c>
      <c r="H39" s="182">
        <f t="shared" ca="1" si="2"/>
        <v>363.99349999999998</v>
      </c>
      <c r="I39" s="183">
        <f t="shared" ca="1" si="5"/>
        <v>272.27</v>
      </c>
      <c r="J39" s="180">
        <f t="shared" ca="1" si="6"/>
        <v>86.89</v>
      </c>
      <c r="K39" s="180">
        <f t="shared" ca="1" si="7"/>
        <v>4.83</v>
      </c>
      <c r="L39" s="180">
        <f t="shared" ca="1" si="8"/>
        <v>0</v>
      </c>
      <c r="M39" s="181">
        <f t="shared" ca="1" si="9"/>
        <v>363.98999999999995</v>
      </c>
      <c r="N39" s="179">
        <f t="shared" ca="1" si="10"/>
        <v>272.27261805269376</v>
      </c>
      <c r="O39" s="180">
        <f t="shared" ca="1" si="11"/>
        <v>86.890835503722641</v>
      </c>
      <c r="P39" s="180">
        <f t="shared" ca="1" si="12"/>
        <v>4.8300464435836155</v>
      </c>
      <c r="Q39" s="180">
        <f t="shared" ca="1" si="13"/>
        <v>0</v>
      </c>
      <c r="R39" s="181">
        <f t="shared" ca="1" si="14"/>
        <v>363.99350000000004</v>
      </c>
      <c r="W39" s="46"/>
      <c r="X39" s="46">
        <v>39</v>
      </c>
    </row>
    <row r="40" spans="1:24">
      <c r="A40" s="61" t="s">
        <v>82</v>
      </c>
      <c r="B40" s="174">
        <f t="shared" ca="1" si="3"/>
        <v>679.49316799999997</v>
      </c>
      <c r="C40" s="179">
        <f t="shared" ca="1" si="15"/>
        <v>506.90190332799995</v>
      </c>
      <c r="D40" s="180">
        <f t="shared" ca="1" si="15"/>
        <v>163.28220827040002</v>
      </c>
      <c r="E40" s="180">
        <f t="shared" ca="1" si="15"/>
        <v>9.3090564016000013</v>
      </c>
      <c r="F40" s="181">
        <f t="shared" ca="1" si="15"/>
        <v>0</v>
      </c>
      <c r="G40" s="182">
        <f t="shared" ca="1" si="1"/>
        <v>377</v>
      </c>
      <c r="H40" s="182">
        <f t="shared" ca="1" si="2"/>
        <v>363.99349999999998</v>
      </c>
      <c r="I40" s="183">
        <f t="shared" ca="1" si="5"/>
        <v>272.27</v>
      </c>
      <c r="J40" s="180">
        <f t="shared" ca="1" si="6"/>
        <v>86.89</v>
      </c>
      <c r="K40" s="180">
        <f t="shared" ca="1" si="7"/>
        <v>4.83</v>
      </c>
      <c r="L40" s="180">
        <f t="shared" ca="1" si="8"/>
        <v>0</v>
      </c>
      <c r="M40" s="181">
        <f t="shared" ca="1" si="9"/>
        <v>363.98999999999995</v>
      </c>
      <c r="N40" s="179">
        <f t="shared" ca="1" si="10"/>
        <v>272.27261805269376</v>
      </c>
      <c r="O40" s="180">
        <f t="shared" ca="1" si="11"/>
        <v>86.890835503722641</v>
      </c>
      <c r="P40" s="180">
        <f t="shared" ca="1" si="12"/>
        <v>4.8300464435836155</v>
      </c>
      <c r="Q40" s="180">
        <f t="shared" ca="1" si="13"/>
        <v>0</v>
      </c>
      <c r="R40" s="181">
        <f t="shared" ca="1" si="14"/>
        <v>363.99350000000004</v>
      </c>
      <c r="W40" s="46"/>
      <c r="X40" s="46">
        <v>40</v>
      </c>
    </row>
    <row r="41" spans="1:24">
      <c r="A41" s="61" t="s">
        <v>83</v>
      </c>
      <c r="B41" s="174">
        <f t="shared" ca="1" si="3"/>
        <v>679.49316799999997</v>
      </c>
      <c r="C41" s="179">
        <f t="shared" ca="1" si="15"/>
        <v>506.90190332799995</v>
      </c>
      <c r="D41" s="180">
        <f t="shared" ca="1" si="15"/>
        <v>163.28220827040002</v>
      </c>
      <c r="E41" s="180">
        <f t="shared" ca="1" si="15"/>
        <v>9.3090564016000013</v>
      </c>
      <c r="F41" s="181">
        <f t="shared" ca="1" si="15"/>
        <v>0</v>
      </c>
      <c r="G41" s="182">
        <f t="shared" ca="1" si="1"/>
        <v>380</v>
      </c>
      <c r="H41" s="182">
        <f t="shared" ca="1" si="2"/>
        <v>366.89</v>
      </c>
      <c r="I41" s="183">
        <f t="shared" ca="1" si="5"/>
        <v>275.17</v>
      </c>
      <c r="J41" s="180">
        <f t="shared" ca="1" si="6"/>
        <v>86.9</v>
      </c>
      <c r="K41" s="180">
        <f t="shared" ca="1" si="7"/>
        <v>4.83</v>
      </c>
      <c r="L41" s="180">
        <f t="shared" ca="1" si="8"/>
        <v>0</v>
      </c>
      <c r="M41" s="181">
        <f t="shared" ca="1" si="9"/>
        <v>366.90000000000003</v>
      </c>
      <c r="N41" s="179">
        <f t="shared" ca="1" si="10"/>
        <v>275.16250013627689</v>
      </c>
      <c r="O41" s="180">
        <f t="shared" ca="1" si="11"/>
        <v>86.89763150722267</v>
      </c>
      <c r="P41" s="180">
        <f t="shared" ca="1" si="12"/>
        <v>4.8298683565004081</v>
      </c>
      <c r="Q41" s="180">
        <f t="shared" ca="1" si="13"/>
        <v>0</v>
      </c>
      <c r="R41" s="181">
        <f t="shared" ca="1" si="14"/>
        <v>366.89</v>
      </c>
      <c r="W41" s="46"/>
      <c r="X41" s="46">
        <v>41</v>
      </c>
    </row>
    <row r="42" spans="1:24">
      <c r="A42" s="61" t="s">
        <v>84</v>
      </c>
      <c r="B42" s="174">
        <f t="shared" ca="1" si="3"/>
        <v>679.49316799999997</v>
      </c>
      <c r="C42" s="179">
        <f t="shared" ca="1" si="15"/>
        <v>506.90190332799995</v>
      </c>
      <c r="D42" s="180">
        <f t="shared" ca="1" si="15"/>
        <v>163.28220827040002</v>
      </c>
      <c r="E42" s="180">
        <f t="shared" ca="1" si="15"/>
        <v>9.3090564016000013</v>
      </c>
      <c r="F42" s="181">
        <f t="shared" ca="1" si="15"/>
        <v>0</v>
      </c>
      <c r="G42" s="182">
        <f t="shared" ca="1" si="1"/>
        <v>380</v>
      </c>
      <c r="H42" s="182">
        <f t="shared" ca="1" si="2"/>
        <v>366.89</v>
      </c>
      <c r="I42" s="183">
        <f t="shared" ca="1" si="5"/>
        <v>275.17</v>
      </c>
      <c r="J42" s="180">
        <f t="shared" ca="1" si="6"/>
        <v>86.9</v>
      </c>
      <c r="K42" s="180">
        <f t="shared" ca="1" si="7"/>
        <v>4.83</v>
      </c>
      <c r="L42" s="180">
        <f t="shared" ca="1" si="8"/>
        <v>0</v>
      </c>
      <c r="M42" s="181">
        <f t="shared" ca="1" si="9"/>
        <v>366.90000000000003</v>
      </c>
      <c r="N42" s="179">
        <f t="shared" ca="1" si="10"/>
        <v>275.16250013627689</v>
      </c>
      <c r="O42" s="180">
        <f t="shared" ca="1" si="11"/>
        <v>86.89763150722267</v>
      </c>
      <c r="P42" s="180">
        <f t="shared" ca="1" si="12"/>
        <v>4.8298683565004081</v>
      </c>
      <c r="Q42" s="180">
        <f t="shared" ca="1" si="13"/>
        <v>0</v>
      </c>
      <c r="R42" s="181">
        <f t="shared" ca="1" si="14"/>
        <v>366.89</v>
      </c>
      <c r="W42" s="46"/>
      <c r="X42" s="46">
        <v>42</v>
      </c>
    </row>
    <row r="43" spans="1:24">
      <c r="A43" s="61" t="s">
        <v>85</v>
      </c>
      <c r="B43" s="174">
        <f t="shared" ca="1" si="3"/>
        <v>679.49316799999997</v>
      </c>
      <c r="C43" s="179">
        <f t="shared" ca="1" si="15"/>
        <v>506.90190332799995</v>
      </c>
      <c r="D43" s="180">
        <f t="shared" ca="1" si="15"/>
        <v>163.28220827040002</v>
      </c>
      <c r="E43" s="180">
        <f t="shared" ca="1" si="15"/>
        <v>9.3090564016000013</v>
      </c>
      <c r="F43" s="181">
        <f t="shared" ca="1" si="15"/>
        <v>0</v>
      </c>
      <c r="G43" s="182">
        <f t="shared" ca="1" si="1"/>
        <v>380</v>
      </c>
      <c r="H43" s="182">
        <f t="shared" ca="1" si="2"/>
        <v>366.89</v>
      </c>
      <c r="I43" s="183">
        <f t="shared" ca="1" si="5"/>
        <v>275.17</v>
      </c>
      <c r="J43" s="180">
        <f t="shared" ca="1" si="6"/>
        <v>86.9</v>
      </c>
      <c r="K43" s="180">
        <f t="shared" ca="1" si="7"/>
        <v>4.83</v>
      </c>
      <c r="L43" s="180">
        <f t="shared" ca="1" si="8"/>
        <v>0</v>
      </c>
      <c r="M43" s="181">
        <f t="shared" ca="1" si="9"/>
        <v>366.90000000000003</v>
      </c>
      <c r="N43" s="179">
        <f t="shared" ca="1" si="10"/>
        <v>275.16250013627689</v>
      </c>
      <c r="O43" s="180">
        <f t="shared" ca="1" si="11"/>
        <v>86.89763150722267</v>
      </c>
      <c r="P43" s="180">
        <f t="shared" ca="1" si="12"/>
        <v>4.8298683565004081</v>
      </c>
      <c r="Q43" s="180">
        <f t="shared" ca="1" si="13"/>
        <v>0</v>
      </c>
      <c r="R43" s="181">
        <f t="shared" ca="1" si="14"/>
        <v>366.89</v>
      </c>
      <c r="W43" s="46"/>
      <c r="X43" s="46">
        <v>43</v>
      </c>
    </row>
    <row r="44" spans="1:24">
      <c r="A44" s="61" t="s">
        <v>86</v>
      </c>
      <c r="B44" s="174">
        <f t="shared" ca="1" si="3"/>
        <v>679.49316799999997</v>
      </c>
      <c r="C44" s="179">
        <f t="shared" ca="1" si="15"/>
        <v>506.90190332799995</v>
      </c>
      <c r="D44" s="180">
        <f t="shared" ca="1" si="15"/>
        <v>163.28220827040002</v>
      </c>
      <c r="E44" s="180">
        <f t="shared" ca="1" si="15"/>
        <v>9.3090564016000013</v>
      </c>
      <c r="F44" s="181">
        <f t="shared" ca="1" si="15"/>
        <v>0</v>
      </c>
      <c r="G44" s="182">
        <f t="shared" ca="1" si="1"/>
        <v>380</v>
      </c>
      <c r="H44" s="182">
        <f t="shared" ca="1" si="2"/>
        <v>366.89</v>
      </c>
      <c r="I44" s="183">
        <f t="shared" ca="1" si="5"/>
        <v>275.17</v>
      </c>
      <c r="J44" s="180">
        <f t="shared" ca="1" si="6"/>
        <v>86.9</v>
      </c>
      <c r="K44" s="180">
        <f t="shared" ca="1" si="7"/>
        <v>4.83</v>
      </c>
      <c r="L44" s="180">
        <f t="shared" ca="1" si="8"/>
        <v>0</v>
      </c>
      <c r="M44" s="181">
        <f t="shared" ca="1" si="9"/>
        <v>366.90000000000003</v>
      </c>
      <c r="N44" s="179">
        <f t="shared" ca="1" si="10"/>
        <v>275.16250013627689</v>
      </c>
      <c r="O44" s="180">
        <f t="shared" ca="1" si="11"/>
        <v>86.89763150722267</v>
      </c>
      <c r="P44" s="180">
        <f t="shared" ca="1" si="12"/>
        <v>4.8298683565004081</v>
      </c>
      <c r="Q44" s="180">
        <f t="shared" ca="1" si="13"/>
        <v>0</v>
      </c>
      <c r="R44" s="181">
        <f t="shared" ca="1" si="14"/>
        <v>366.89</v>
      </c>
      <c r="W44" s="46"/>
      <c r="X44" s="46">
        <v>44</v>
      </c>
    </row>
    <row r="45" spans="1:24">
      <c r="A45" s="61" t="s">
        <v>87</v>
      </c>
      <c r="B45" s="174">
        <f t="shared" ca="1" si="3"/>
        <v>679.49316799999997</v>
      </c>
      <c r="C45" s="179">
        <f t="shared" ca="1" si="15"/>
        <v>506.90190332799995</v>
      </c>
      <c r="D45" s="180">
        <f t="shared" ca="1" si="15"/>
        <v>163.28220827040002</v>
      </c>
      <c r="E45" s="180">
        <f t="shared" ca="1" si="15"/>
        <v>9.3090564016000013</v>
      </c>
      <c r="F45" s="181">
        <f t="shared" ca="1" si="15"/>
        <v>0</v>
      </c>
      <c r="G45" s="182">
        <f t="shared" ca="1" si="1"/>
        <v>380</v>
      </c>
      <c r="H45" s="182">
        <f t="shared" ca="1" si="2"/>
        <v>366.89</v>
      </c>
      <c r="I45" s="183">
        <f t="shared" ca="1" si="5"/>
        <v>275.17</v>
      </c>
      <c r="J45" s="180">
        <f t="shared" ca="1" si="6"/>
        <v>86.9</v>
      </c>
      <c r="K45" s="180">
        <f t="shared" ca="1" si="7"/>
        <v>4.83</v>
      </c>
      <c r="L45" s="180">
        <f t="shared" ca="1" si="8"/>
        <v>0</v>
      </c>
      <c r="M45" s="181">
        <f t="shared" ca="1" si="9"/>
        <v>366.90000000000003</v>
      </c>
      <c r="N45" s="179">
        <f t="shared" ca="1" si="10"/>
        <v>275.16250013627689</v>
      </c>
      <c r="O45" s="180">
        <f t="shared" ca="1" si="11"/>
        <v>86.89763150722267</v>
      </c>
      <c r="P45" s="180">
        <f t="shared" ca="1" si="12"/>
        <v>4.8298683565004081</v>
      </c>
      <c r="Q45" s="180">
        <f t="shared" ca="1" si="13"/>
        <v>0</v>
      </c>
      <c r="R45" s="181">
        <f t="shared" ca="1" si="14"/>
        <v>366.89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380</v>
      </c>
      <c r="H46" s="182">
        <f t="shared" ca="1" si="2"/>
        <v>366.89</v>
      </c>
      <c r="I46" s="183">
        <f t="shared" ca="1" si="5"/>
        <v>275.17</v>
      </c>
      <c r="J46" s="180">
        <f t="shared" ca="1" si="6"/>
        <v>86.9</v>
      </c>
      <c r="K46" s="180">
        <f t="shared" ca="1" si="7"/>
        <v>4.83</v>
      </c>
      <c r="L46" s="180">
        <f t="shared" ca="1" si="8"/>
        <v>0</v>
      </c>
      <c r="M46" s="181">
        <f t="shared" ca="1" si="9"/>
        <v>366.90000000000003</v>
      </c>
      <c r="N46" s="179">
        <f t="shared" ca="1" si="10"/>
        <v>275.16250013627689</v>
      </c>
      <c r="O46" s="180">
        <f t="shared" ca="1" si="11"/>
        <v>86.89763150722267</v>
      </c>
      <c r="P46" s="180">
        <f t="shared" ca="1" si="12"/>
        <v>4.8298683565004081</v>
      </c>
      <c r="Q46" s="180">
        <f t="shared" ca="1" si="13"/>
        <v>0</v>
      </c>
      <c r="R46" s="181">
        <f t="shared" ca="1" si="14"/>
        <v>366.89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380</v>
      </c>
      <c r="H47" s="182">
        <f t="shared" ca="1" si="2"/>
        <v>366.89</v>
      </c>
      <c r="I47" s="183">
        <f t="shared" ca="1" si="5"/>
        <v>275.17</v>
      </c>
      <c r="J47" s="180">
        <f t="shared" ca="1" si="6"/>
        <v>86.9</v>
      </c>
      <c r="K47" s="180">
        <f t="shared" ca="1" si="7"/>
        <v>4.83</v>
      </c>
      <c r="L47" s="180">
        <f t="shared" ca="1" si="8"/>
        <v>0</v>
      </c>
      <c r="M47" s="181">
        <f t="shared" ca="1" si="9"/>
        <v>366.90000000000003</v>
      </c>
      <c r="N47" s="179">
        <f t="shared" ca="1" si="10"/>
        <v>275.16250013627689</v>
      </c>
      <c r="O47" s="180">
        <f t="shared" ca="1" si="11"/>
        <v>86.89763150722267</v>
      </c>
      <c r="P47" s="180">
        <f t="shared" ca="1" si="12"/>
        <v>4.8298683565004081</v>
      </c>
      <c r="Q47" s="180">
        <f t="shared" ca="1" si="13"/>
        <v>0</v>
      </c>
      <c r="R47" s="181">
        <f t="shared" ca="1" si="14"/>
        <v>366.89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380</v>
      </c>
      <c r="H48" s="182">
        <f t="shared" ca="1" si="2"/>
        <v>366.89</v>
      </c>
      <c r="I48" s="183">
        <f t="shared" ca="1" si="5"/>
        <v>275.17</v>
      </c>
      <c r="J48" s="180">
        <f t="shared" ca="1" si="6"/>
        <v>86.9</v>
      </c>
      <c r="K48" s="180">
        <f t="shared" ca="1" si="7"/>
        <v>4.83</v>
      </c>
      <c r="L48" s="180">
        <f t="shared" ca="1" si="8"/>
        <v>0</v>
      </c>
      <c r="M48" s="181">
        <f t="shared" ca="1" si="9"/>
        <v>366.90000000000003</v>
      </c>
      <c r="N48" s="179">
        <f t="shared" ca="1" si="10"/>
        <v>275.16250013627689</v>
      </c>
      <c r="O48" s="180">
        <f t="shared" ca="1" si="11"/>
        <v>86.89763150722267</v>
      </c>
      <c r="P48" s="180">
        <f t="shared" ca="1" si="12"/>
        <v>4.8298683565004081</v>
      </c>
      <c r="Q48" s="180">
        <f t="shared" ca="1" si="13"/>
        <v>0</v>
      </c>
      <c r="R48" s="181">
        <f t="shared" ca="1" si="14"/>
        <v>366.89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380</v>
      </c>
      <c r="H49" s="182">
        <f t="shared" ca="1" si="2"/>
        <v>366.89</v>
      </c>
      <c r="I49" s="183">
        <f t="shared" ca="1" si="5"/>
        <v>275.17</v>
      </c>
      <c r="J49" s="180">
        <f t="shared" ca="1" si="6"/>
        <v>86.9</v>
      </c>
      <c r="K49" s="180">
        <f t="shared" ca="1" si="7"/>
        <v>4.83</v>
      </c>
      <c r="L49" s="180">
        <f t="shared" ca="1" si="8"/>
        <v>0</v>
      </c>
      <c r="M49" s="181">
        <f t="shared" ca="1" si="9"/>
        <v>366.90000000000003</v>
      </c>
      <c r="N49" s="179">
        <f t="shared" ca="1" si="10"/>
        <v>275.16250013627689</v>
      </c>
      <c r="O49" s="180">
        <f t="shared" ca="1" si="11"/>
        <v>86.89763150722267</v>
      </c>
      <c r="P49" s="180">
        <f t="shared" ca="1" si="12"/>
        <v>4.8298683565004081</v>
      </c>
      <c r="Q49" s="180">
        <f t="shared" ca="1" si="13"/>
        <v>0</v>
      </c>
      <c r="R49" s="181">
        <f t="shared" ca="1" si="14"/>
        <v>366.89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380</v>
      </c>
      <c r="H50" s="182">
        <f t="shared" ca="1" si="2"/>
        <v>366.89</v>
      </c>
      <c r="I50" s="183">
        <f t="shared" ca="1" si="5"/>
        <v>275.17</v>
      </c>
      <c r="J50" s="180">
        <f t="shared" ca="1" si="6"/>
        <v>86.9</v>
      </c>
      <c r="K50" s="180">
        <f t="shared" ca="1" si="7"/>
        <v>4.83</v>
      </c>
      <c r="L50" s="180">
        <f t="shared" ca="1" si="8"/>
        <v>0</v>
      </c>
      <c r="M50" s="181">
        <f t="shared" ca="1" si="9"/>
        <v>366.90000000000003</v>
      </c>
      <c r="N50" s="179">
        <f t="shared" ca="1" si="10"/>
        <v>275.16250013627689</v>
      </c>
      <c r="O50" s="180">
        <f t="shared" ca="1" si="11"/>
        <v>86.89763150722267</v>
      </c>
      <c r="P50" s="180">
        <f t="shared" ca="1" si="12"/>
        <v>4.8298683565004081</v>
      </c>
      <c r="Q50" s="180">
        <f t="shared" ca="1" si="13"/>
        <v>0</v>
      </c>
      <c r="R50" s="181">
        <f t="shared" ca="1" si="14"/>
        <v>366.89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380</v>
      </c>
      <c r="H51" s="182">
        <f t="shared" ca="1" si="2"/>
        <v>366.89</v>
      </c>
      <c r="I51" s="183">
        <f t="shared" ca="1" si="5"/>
        <v>275.17</v>
      </c>
      <c r="J51" s="180">
        <f t="shared" ca="1" si="6"/>
        <v>86.9</v>
      </c>
      <c r="K51" s="180">
        <f t="shared" ca="1" si="7"/>
        <v>4.83</v>
      </c>
      <c r="L51" s="180">
        <f t="shared" ca="1" si="8"/>
        <v>0</v>
      </c>
      <c r="M51" s="181">
        <f t="shared" ca="1" si="9"/>
        <v>366.90000000000003</v>
      </c>
      <c r="N51" s="179">
        <f t="shared" ca="1" si="10"/>
        <v>275.16250013627689</v>
      </c>
      <c r="O51" s="180">
        <f t="shared" ca="1" si="11"/>
        <v>86.89763150722267</v>
      </c>
      <c r="P51" s="180">
        <f t="shared" ca="1" si="12"/>
        <v>4.8298683565004081</v>
      </c>
      <c r="Q51" s="180">
        <f t="shared" ca="1" si="13"/>
        <v>0</v>
      </c>
      <c r="R51" s="181">
        <f t="shared" ca="1" si="14"/>
        <v>366.89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380</v>
      </c>
      <c r="H52" s="182">
        <f t="shared" ca="1" si="2"/>
        <v>366.89</v>
      </c>
      <c r="I52" s="183">
        <f t="shared" ca="1" si="5"/>
        <v>275.17</v>
      </c>
      <c r="J52" s="180">
        <f t="shared" ca="1" si="6"/>
        <v>86.9</v>
      </c>
      <c r="K52" s="180">
        <f t="shared" ca="1" si="7"/>
        <v>4.83</v>
      </c>
      <c r="L52" s="180">
        <f t="shared" ca="1" si="8"/>
        <v>0</v>
      </c>
      <c r="M52" s="181">
        <f t="shared" ca="1" si="9"/>
        <v>366.90000000000003</v>
      </c>
      <c r="N52" s="179">
        <f t="shared" ca="1" si="10"/>
        <v>275.16250013627689</v>
      </c>
      <c r="O52" s="180">
        <f t="shared" ca="1" si="11"/>
        <v>86.89763150722267</v>
      </c>
      <c r="P52" s="180">
        <f t="shared" ca="1" si="12"/>
        <v>4.8298683565004081</v>
      </c>
      <c r="Q52" s="180">
        <f t="shared" ca="1" si="13"/>
        <v>0</v>
      </c>
      <c r="R52" s="181">
        <f t="shared" ca="1" si="14"/>
        <v>366.89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380</v>
      </c>
      <c r="H53" s="182">
        <f t="shared" ca="1" si="2"/>
        <v>366.89</v>
      </c>
      <c r="I53" s="183">
        <f t="shared" ca="1" si="5"/>
        <v>275.17</v>
      </c>
      <c r="J53" s="180">
        <f t="shared" ca="1" si="6"/>
        <v>86.9</v>
      </c>
      <c r="K53" s="180">
        <f t="shared" ca="1" si="7"/>
        <v>4.83</v>
      </c>
      <c r="L53" s="180">
        <f t="shared" ca="1" si="8"/>
        <v>0</v>
      </c>
      <c r="M53" s="181">
        <f t="shared" ca="1" si="9"/>
        <v>366.90000000000003</v>
      </c>
      <c r="N53" s="179">
        <f t="shared" ca="1" si="10"/>
        <v>275.16250013627689</v>
      </c>
      <c r="O53" s="180">
        <f t="shared" ca="1" si="11"/>
        <v>86.89763150722267</v>
      </c>
      <c r="P53" s="180">
        <f t="shared" ca="1" si="12"/>
        <v>4.8298683565004081</v>
      </c>
      <c r="Q53" s="180">
        <f t="shared" ca="1" si="13"/>
        <v>0</v>
      </c>
      <c r="R53" s="181">
        <f t="shared" ca="1" si="14"/>
        <v>366.89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380</v>
      </c>
      <c r="H54" s="182">
        <f t="shared" ca="1" si="2"/>
        <v>366.89</v>
      </c>
      <c r="I54" s="183">
        <f t="shared" ca="1" si="5"/>
        <v>275.17</v>
      </c>
      <c r="J54" s="180">
        <f t="shared" ca="1" si="6"/>
        <v>86.9</v>
      </c>
      <c r="K54" s="180">
        <f t="shared" ca="1" si="7"/>
        <v>4.83</v>
      </c>
      <c r="L54" s="180">
        <f t="shared" ca="1" si="8"/>
        <v>0</v>
      </c>
      <c r="M54" s="181">
        <f t="shared" ca="1" si="9"/>
        <v>366.90000000000003</v>
      </c>
      <c r="N54" s="179">
        <f t="shared" ca="1" si="10"/>
        <v>275.16250013627689</v>
      </c>
      <c r="O54" s="180">
        <f t="shared" ca="1" si="11"/>
        <v>86.89763150722267</v>
      </c>
      <c r="P54" s="180">
        <f t="shared" ca="1" si="12"/>
        <v>4.8298683565004081</v>
      </c>
      <c r="Q54" s="180">
        <f t="shared" ca="1" si="13"/>
        <v>0</v>
      </c>
      <c r="R54" s="181">
        <f t="shared" ca="1" si="14"/>
        <v>366.89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380</v>
      </c>
      <c r="H55" s="182">
        <f t="shared" ca="1" si="2"/>
        <v>366.89</v>
      </c>
      <c r="I55" s="183">
        <f t="shared" ca="1" si="5"/>
        <v>275.17</v>
      </c>
      <c r="J55" s="180">
        <f t="shared" ca="1" si="6"/>
        <v>86.9</v>
      </c>
      <c r="K55" s="180">
        <f t="shared" ca="1" si="7"/>
        <v>4.83</v>
      </c>
      <c r="L55" s="180">
        <f t="shared" ca="1" si="8"/>
        <v>0</v>
      </c>
      <c r="M55" s="181">
        <f t="shared" ca="1" si="9"/>
        <v>366.90000000000003</v>
      </c>
      <c r="N55" s="179">
        <f t="shared" ca="1" si="10"/>
        <v>275.16250013627689</v>
      </c>
      <c r="O55" s="180">
        <f t="shared" ca="1" si="11"/>
        <v>86.89763150722267</v>
      </c>
      <c r="P55" s="180">
        <f t="shared" ca="1" si="12"/>
        <v>4.8298683565004081</v>
      </c>
      <c r="Q55" s="180">
        <f t="shared" ca="1" si="13"/>
        <v>0</v>
      </c>
      <c r="R55" s="181">
        <f t="shared" ca="1" si="14"/>
        <v>366.89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380</v>
      </c>
      <c r="H56" s="182">
        <f t="shared" ca="1" si="2"/>
        <v>366.89</v>
      </c>
      <c r="I56" s="183">
        <f t="shared" ca="1" si="5"/>
        <v>275.17</v>
      </c>
      <c r="J56" s="180">
        <f t="shared" ca="1" si="6"/>
        <v>86.9</v>
      </c>
      <c r="K56" s="180">
        <f t="shared" ca="1" si="7"/>
        <v>4.83</v>
      </c>
      <c r="L56" s="180">
        <f t="shared" ca="1" si="8"/>
        <v>0</v>
      </c>
      <c r="M56" s="181">
        <f t="shared" ca="1" si="9"/>
        <v>366.90000000000003</v>
      </c>
      <c r="N56" s="179">
        <f t="shared" ca="1" si="10"/>
        <v>275.16250013627689</v>
      </c>
      <c r="O56" s="180">
        <f t="shared" ca="1" si="11"/>
        <v>86.89763150722267</v>
      </c>
      <c r="P56" s="180">
        <f t="shared" ca="1" si="12"/>
        <v>4.8298683565004081</v>
      </c>
      <c r="Q56" s="180">
        <f t="shared" ca="1" si="13"/>
        <v>0</v>
      </c>
      <c r="R56" s="181">
        <f t="shared" ca="1" si="14"/>
        <v>366.89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380</v>
      </c>
      <c r="H57" s="182">
        <f t="shared" ca="1" si="2"/>
        <v>366.89</v>
      </c>
      <c r="I57" s="183">
        <f t="shared" ca="1" si="5"/>
        <v>275.17</v>
      </c>
      <c r="J57" s="180">
        <f t="shared" ca="1" si="6"/>
        <v>86.9</v>
      </c>
      <c r="K57" s="180">
        <f t="shared" ca="1" si="7"/>
        <v>4.83</v>
      </c>
      <c r="L57" s="180">
        <f t="shared" ca="1" si="8"/>
        <v>0</v>
      </c>
      <c r="M57" s="181">
        <f t="shared" ca="1" si="9"/>
        <v>366.90000000000003</v>
      </c>
      <c r="N57" s="179">
        <f t="shared" ca="1" si="10"/>
        <v>275.16250013627689</v>
      </c>
      <c r="O57" s="180">
        <f t="shared" ca="1" si="11"/>
        <v>86.89763150722267</v>
      </c>
      <c r="P57" s="180">
        <f t="shared" ca="1" si="12"/>
        <v>4.8298683565004081</v>
      </c>
      <c r="Q57" s="180">
        <f t="shared" ca="1" si="13"/>
        <v>0</v>
      </c>
      <c r="R57" s="181">
        <f t="shared" ca="1" si="14"/>
        <v>366.89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380</v>
      </c>
      <c r="H58" s="182">
        <f t="shared" ca="1" si="2"/>
        <v>366.89</v>
      </c>
      <c r="I58" s="183">
        <f t="shared" ca="1" si="5"/>
        <v>275.17</v>
      </c>
      <c r="J58" s="180">
        <f t="shared" ca="1" si="6"/>
        <v>86.9</v>
      </c>
      <c r="K58" s="180">
        <f t="shared" ca="1" si="7"/>
        <v>4.83</v>
      </c>
      <c r="L58" s="180">
        <f t="shared" ca="1" si="8"/>
        <v>0</v>
      </c>
      <c r="M58" s="181">
        <f t="shared" ca="1" si="9"/>
        <v>366.90000000000003</v>
      </c>
      <c r="N58" s="179">
        <f t="shared" ca="1" si="10"/>
        <v>275.16250013627689</v>
      </c>
      <c r="O58" s="180">
        <f t="shared" ca="1" si="11"/>
        <v>86.89763150722267</v>
      </c>
      <c r="P58" s="180">
        <f t="shared" ca="1" si="12"/>
        <v>4.8298683565004081</v>
      </c>
      <c r="Q58" s="180">
        <f t="shared" ca="1" si="13"/>
        <v>0</v>
      </c>
      <c r="R58" s="181">
        <f t="shared" ca="1" si="14"/>
        <v>366.89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374</v>
      </c>
      <c r="H59" s="182">
        <f t="shared" ca="1" si="2"/>
        <v>361.09699999999998</v>
      </c>
      <c r="I59" s="183">
        <f t="shared" ca="1" si="5"/>
        <v>269.38</v>
      </c>
      <c r="J59" s="180">
        <f t="shared" ca="1" si="6"/>
        <v>86.9</v>
      </c>
      <c r="K59" s="180">
        <f t="shared" ca="1" si="7"/>
        <v>4.83</v>
      </c>
      <c r="L59" s="180">
        <f t="shared" ca="1" si="8"/>
        <v>0</v>
      </c>
      <c r="M59" s="181">
        <f t="shared" ca="1" si="9"/>
        <v>361.10999999999996</v>
      </c>
      <c r="N59" s="179">
        <f t="shared" ca="1" si="10"/>
        <v>269.37030229016091</v>
      </c>
      <c r="O59" s="180">
        <f t="shared" ca="1" si="11"/>
        <v>86.896871590374133</v>
      </c>
      <c r="P59" s="180">
        <f t="shared" ca="1" si="12"/>
        <v>4.8298261194649834</v>
      </c>
      <c r="Q59" s="180">
        <f t="shared" ca="1" si="13"/>
        <v>0</v>
      </c>
      <c r="R59" s="181">
        <f t="shared" ca="1" si="14"/>
        <v>361.09700000000004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374</v>
      </c>
      <c r="H60" s="182">
        <f t="shared" ca="1" si="2"/>
        <v>361.09699999999998</v>
      </c>
      <c r="I60" s="183">
        <f t="shared" ca="1" si="5"/>
        <v>269.38</v>
      </c>
      <c r="J60" s="180">
        <f t="shared" ca="1" si="6"/>
        <v>86.9</v>
      </c>
      <c r="K60" s="180">
        <f t="shared" ca="1" si="7"/>
        <v>4.83</v>
      </c>
      <c r="L60" s="180">
        <f t="shared" ca="1" si="8"/>
        <v>0</v>
      </c>
      <c r="M60" s="181">
        <f t="shared" ca="1" si="9"/>
        <v>361.10999999999996</v>
      </c>
      <c r="N60" s="179">
        <f t="shared" ca="1" si="10"/>
        <v>269.37030229016091</v>
      </c>
      <c r="O60" s="180">
        <f t="shared" ca="1" si="11"/>
        <v>86.896871590374133</v>
      </c>
      <c r="P60" s="180">
        <f t="shared" ca="1" si="12"/>
        <v>4.8298261194649834</v>
      </c>
      <c r="Q60" s="180">
        <f t="shared" ca="1" si="13"/>
        <v>0</v>
      </c>
      <c r="R60" s="181">
        <f t="shared" ca="1" si="14"/>
        <v>361.09700000000004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374</v>
      </c>
      <c r="H61" s="182">
        <f t="shared" ca="1" si="2"/>
        <v>361.09699999999998</v>
      </c>
      <c r="I61" s="183">
        <f t="shared" ca="1" si="5"/>
        <v>269.38</v>
      </c>
      <c r="J61" s="180">
        <f t="shared" ca="1" si="6"/>
        <v>86.9</v>
      </c>
      <c r="K61" s="180">
        <f t="shared" ca="1" si="7"/>
        <v>4.83</v>
      </c>
      <c r="L61" s="180">
        <f t="shared" ca="1" si="8"/>
        <v>0</v>
      </c>
      <c r="M61" s="181">
        <f t="shared" ca="1" si="9"/>
        <v>361.10999999999996</v>
      </c>
      <c r="N61" s="179">
        <f t="shared" ca="1" si="10"/>
        <v>269.37030229016091</v>
      </c>
      <c r="O61" s="180">
        <f t="shared" ca="1" si="11"/>
        <v>86.896871590374133</v>
      </c>
      <c r="P61" s="180">
        <f t="shared" ca="1" si="12"/>
        <v>4.8298261194649834</v>
      </c>
      <c r="Q61" s="180">
        <f t="shared" ca="1" si="13"/>
        <v>0</v>
      </c>
      <c r="R61" s="181">
        <f t="shared" ca="1" si="14"/>
        <v>361.09700000000004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374</v>
      </c>
      <c r="H62" s="182">
        <f t="shared" ca="1" si="2"/>
        <v>361.09699999999998</v>
      </c>
      <c r="I62" s="183">
        <f t="shared" ca="1" si="5"/>
        <v>269.38</v>
      </c>
      <c r="J62" s="180">
        <f t="shared" ca="1" si="6"/>
        <v>86.9</v>
      </c>
      <c r="K62" s="180">
        <f t="shared" ca="1" si="7"/>
        <v>4.83</v>
      </c>
      <c r="L62" s="180">
        <f t="shared" ca="1" si="8"/>
        <v>0</v>
      </c>
      <c r="M62" s="181">
        <f t="shared" ca="1" si="9"/>
        <v>361.10999999999996</v>
      </c>
      <c r="N62" s="179">
        <f t="shared" ca="1" si="10"/>
        <v>269.37030229016091</v>
      </c>
      <c r="O62" s="180">
        <f t="shared" ca="1" si="11"/>
        <v>86.896871590374133</v>
      </c>
      <c r="P62" s="180">
        <f t="shared" ca="1" si="12"/>
        <v>4.8298261194649834</v>
      </c>
      <c r="Q62" s="180">
        <f t="shared" ca="1" si="13"/>
        <v>0</v>
      </c>
      <c r="R62" s="181">
        <f t="shared" ca="1" si="14"/>
        <v>361.09700000000004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374</v>
      </c>
      <c r="H63" s="182">
        <f t="shared" ca="1" si="2"/>
        <v>361.09699999999998</v>
      </c>
      <c r="I63" s="183">
        <f t="shared" ca="1" si="5"/>
        <v>269.38</v>
      </c>
      <c r="J63" s="180">
        <f t="shared" ca="1" si="6"/>
        <v>86.9</v>
      </c>
      <c r="K63" s="180">
        <f t="shared" ca="1" si="7"/>
        <v>4.83</v>
      </c>
      <c r="L63" s="180">
        <f t="shared" ca="1" si="8"/>
        <v>0</v>
      </c>
      <c r="M63" s="181">
        <f t="shared" ca="1" si="9"/>
        <v>361.10999999999996</v>
      </c>
      <c r="N63" s="179">
        <f t="shared" ca="1" si="10"/>
        <v>269.37030229016091</v>
      </c>
      <c r="O63" s="180">
        <f t="shared" ca="1" si="11"/>
        <v>86.896871590374133</v>
      </c>
      <c r="P63" s="180">
        <f t="shared" ca="1" si="12"/>
        <v>4.8298261194649834</v>
      </c>
      <c r="Q63" s="180">
        <f t="shared" ca="1" si="13"/>
        <v>0</v>
      </c>
      <c r="R63" s="181">
        <f t="shared" ca="1" si="14"/>
        <v>361.09700000000004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374</v>
      </c>
      <c r="H64" s="182">
        <f t="shared" ca="1" si="2"/>
        <v>361.09699999999998</v>
      </c>
      <c r="I64" s="183">
        <f t="shared" ca="1" si="5"/>
        <v>269.38</v>
      </c>
      <c r="J64" s="180">
        <f t="shared" ca="1" si="6"/>
        <v>86.9</v>
      </c>
      <c r="K64" s="180">
        <f t="shared" ca="1" si="7"/>
        <v>4.83</v>
      </c>
      <c r="L64" s="180">
        <f t="shared" ca="1" si="8"/>
        <v>0</v>
      </c>
      <c r="M64" s="181">
        <f t="shared" ca="1" si="9"/>
        <v>361.10999999999996</v>
      </c>
      <c r="N64" s="179">
        <f t="shared" ca="1" si="10"/>
        <v>269.37030229016091</v>
      </c>
      <c r="O64" s="180">
        <f t="shared" ca="1" si="11"/>
        <v>86.896871590374133</v>
      </c>
      <c r="P64" s="180">
        <f t="shared" ca="1" si="12"/>
        <v>4.8298261194649834</v>
      </c>
      <c r="Q64" s="180">
        <f t="shared" ca="1" si="13"/>
        <v>0</v>
      </c>
      <c r="R64" s="181">
        <f t="shared" ca="1" si="14"/>
        <v>361.09700000000004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374</v>
      </c>
      <c r="H65" s="182">
        <f t="shared" ca="1" si="2"/>
        <v>361.09699999999998</v>
      </c>
      <c r="I65" s="183">
        <f t="shared" ca="1" si="5"/>
        <v>269.38</v>
      </c>
      <c r="J65" s="180">
        <f t="shared" ca="1" si="6"/>
        <v>86.9</v>
      </c>
      <c r="K65" s="180">
        <f t="shared" ca="1" si="7"/>
        <v>4.83</v>
      </c>
      <c r="L65" s="180">
        <f t="shared" ca="1" si="8"/>
        <v>0</v>
      </c>
      <c r="M65" s="181">
        <f t="shared" ca="1" si="9"/>
        <v>361.10999999999996</v>
      </c>
      <c r="N65" s="179">
        <f t="shared" ca="1" si="10"/>
        <v>269.37030229016091</v>
      </c>
      <c r="O65" s="180">
        <f t="shared" ca="1" si="11"/>
        <v>86.896871590374133</v>
      </c>
      <c r="P65" s="180">
        <f t="shared" ca="1" si="12"/>
        <v>4.8298261194649834</v>
      </c>
      <c r="Q65" s="180">
        <f t="shared" ca="1" si="13"/>
        <v>0</v>
      </c>
      <c r="R65" s="181">
        <f t="shared" ca="1" si="14"/>
        <v>361.09700000000004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374</v>
      </c>
      <c r="H66" s="182">
        <f t="shared" ca="1" si="2"/>
        <v>361.09699999999998</v>
      </c>
      <c r="I66" s="183">
        <f t="shared" ca="1" si="5"/>
        <v>269.38</v>
      </c>
      <c r="J66" s="180">
        <f t="shared" ca="1" si="6"/>
        <v>86.9</v>
      </c>
      <c r="K66" s="180">
        <f t="shared" ca="1" si="7"/>
        <v>4.83</v>
      </c>
      <c r="L66" s="180">
        <f t="shared" ca="1" si="8"/>
        <v>0</v>
      </c>
      <c r="M66" s="181">
        <f t="shared" ca="1" si="9"/>
        <v>361.10999999999996</v>
      </c>
      <c r="N66" s="179">
        <f t="shared" ca="1" si="10"/>
        <v>269.37030229016091</v>
      </c>
      <c r="O66" s="180">
        <f t="shared" ca="1" si="11"/>
        <v>86.896871590374133</v>
      </c>
      <c r="P66" s="180">
        <f t="shared" ca="1" si="12"/>
        <v>4.8298261194649834</v>
      </c>
      <c r="Q66" s="180">
        <f t="shared" ca="1" si="13"/>
        <v>0</v>
      </c>
      <c r="R66" s="181">
        <f t="shared" ca="1" si="14"/>
        <v>361.09700000000004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374</v>
      </c>
      <c r="H67" s="182">
        <f t="shared" ref="H67:H98" ca="1" si="17">INDIRECT("ISGS_Delhi_pp!" &amp; $V$3 &amp; X67)</f>
        <v>361.09699999999998</v>
      </c>
      <c r="I67" s="183">
        <f t="shared" ca="1" si="5"/>
        <v>269.38</v>
      </c>
      <c r="J67" s="180">
        <f t="shared" ca="1" si="6"/>
        <v>86.9</v>
      </c>
      <c r="K67" s="180">
        <f t="shared" ca="1" si="7"/>
        <v>4.83</v>
      </c>
      <c r="L67" s="180">
        <f t="shared" ca="1" si="8"/>
        <v>0</v>
      </c>
      <c r="M67" s="181">
        <f t="shared" ca="1" si="9"/>
        <v>361.10999999999996</v>
      </c>
      <c r="N67" s="179">
        <f t="shared" ca="1" si="10"/>
        <v>269.37030229016091</v>
      </c>
      <c r="O67" s="180">
        <f t="shared" ca="1" si="11"/>
        <v>86.896871590374133</v>
      </c>
      <c r="P67" s="180">
        <f t="shared" ca="1" si="12"/>
        <v>4.8298261194649834</v>
      </c>
      <c r="Q67" s="180">
        <f t="shared" ca="1" si="13"/>
        <v>0</v>
      </c>
      <c r="R67" s="181">
        <f t="shared" ca="1" si="14"/>
        <v>361.09700000000004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374</v>
      </c>
      <c r="H68" s="182">
        <f t="shared" ca="1" si="17"/>
        <v>361.09699999999998</v>
      </c>
      <c r="I68" s="183">
        <f t="shared" ref="I68:I98" ca="1" si="20">INDIRECT("BRPL_EOD!" &amp; $V$3 &amp; X68)</f>
        <v>269.38</v>
      </c>
      <c r="J68" s="180">
        <f t="shared" ref="J68:J98" ca="1" si="21">INDIRECT("BYPL_EOD!" &amp; $V$3 &amp; X68)</f>
        <v>86.9</v>
      </c>
      <c r="K68" s="180">
        <f t="shared" ref="K68:K98" ca="1" si="22">INDIRECT("TPDDL_EOD!" &amp; $V$3 &amp; X68)</f>
        <v>4.83</v>
      </c>
      <c r="L68" s="180">
        <f t="shared" ref="L68:L98" ca="1" si="23">INDIRECT("NDMC_EOD!" &amp; $V$3 &amp; X68)</f>
        <v>0</v>
      </c>
      <c r="M68" s="181">
        <f t="shared" ref="M68:M98" ca="1" si="24">SUM(I68:L68)</f>
        <v>361.10999999999996</v>
      </c>
      <c r="N68" s="179">
        <f t="shared" ref="N68:N98" ca="1" si="25">INDIRECT("BRPL_ISGS_exbus!" &amp; $V$3 &amp; X68)</f>
        <v>269.37030229016091</v>
      </c>
      <c r="O68" s="180">
        <f t="shared" ref="O68:O98" ca="1" si="26">INDIRECT("BYPL_ISGS_exbus!" &amp; $V$3 &amp; X68)</f>
        <v>86.896871590374133</v>
      </c>
      <c r="P68" s="180">
        <f t="shared" ref="P68:P98" ca="1" si="27">INDIRECT("TPDDL_ISGS_exbus!" &amp; $V$3 &amp; X68)</f>
        <v>4.8298261194649834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361.09700000000004</v>
      </c>
      <c r="W68" s="46"/>
      <c r="X68" s="46">
        <v>68</v>
      </c>
    </row>
    <row r="69" spans="1:24">
      <c r="A69" s="61" t="s">
        <v>111</v>
      </c>
      <c r="B69" s="174">
        <f t="shared" ca="1" si="18"/>
        <v>679.49316799999997</v>
      </c>
      <c r="C69" s="179">
        <f t="shared" ca="1" si="19"/>
        <v>506.90190332799995</v>
      </c>
      <c r="D69" s="180">
        <f t="shared" ca="1" si="19"/>
        <v>163.28220827040002</v>
      </c>
      <c r="E69" s="180">
        <f t="shared" ca="1" si="19"/>
        <v>9.3090564016000013</v>
      </c>
      <c r="F69" s="181">
        <f t="shared" ca="1" si="19"/>
        <v>0</v>
      </c>
      <c r="G69" s="182">
        <f t="shared" ca="1" si="16"/>
        <v>374</v>
      </c>
      <c r="H69" s="182">
        <f t="shared" ca="1" si="17"/>
        <v>361.09699999999998</v>
      </c>
      <c r="I69" s="183">
        <f t="shared" ca="1" si="20"/>
        <v>269.38</v>
      </c>
      <c r="J69" s="180">
        <f t="shared" ca="1" si="21"/>
        <v>86.9</v>
      </c>
      <c r="K69" s="180">
        <f t="shared" ca="1" si="22"/>
        <v>4.83</v>
      </c>
      <c r="L69" s="180">
        <f t="shared" ca="1" si="23"/>
        <v>0</v>
      </c>
      <c r="M69" s="181">
        <f t="shared" ca="1" si="24"/>
        <v>361.10999999999996</v>
      </c>
      <c r="N69" s="179">
        <f t="shared" ca="1" si="25"/>
        <v>269.37030229016091</v>
      </c>
      <c r="O69" s="180">
        <f t="shared" ca="1" si="26"/>
        <v>86.896871590374133</v>
      </c>
      <c r="P69" s="180">
        <f t="shared" ca="1" si="27"/>
        <v>4.8298261194649834</v>
      </c>
      <c r="Q69" s="180">
        <f t="shared" ca="1" si="28"/>
        <v>0</v>
      </c>
      <c r="R69" s="181">
        <f t="shared" ca="1" si="29"/>
        <v>361.09700000000004</v>
      </c>
      <c r="W69" s="46"/>
      <c r="X69" s="46">
        <v>69</v>
      </c>
    </row>
    <row r="70" spans="1:24">
      <c r="A70" s="61" t="s">
        <v>112</v>
      </c>
      <c r="B70" s="174">
        <f t="shared" ca="1" si="18"/>
        <v>679.49316799999997</v>
      </c>
      <c r="C70" s="179">
        <f t="shared" ca="1" si="19"/>
        <v>506.90190332799995</v>
      </c>
      <c r="D70" s="180">
        <f t="shared" ca="1" si="19"/>
        <v>163.28220827040002</v>
      </c>
      <c r="E70" s="180">
        <f t="shared" ca="1" si="19"/>
        <v>9.3090564016000013</v>
      </c>
      <c r="F70" s="181">
        <f t="shared" ca="1" si="19"/>
        <v>0</v>
      </c>
      <c r="G70" s="182">
        <f t="shared" ca="1" si="16"/>
        <v>374</v>
      </c>
      <c r="H70" s="182">
        <f t="shared" ca="1" si="17"/>
        <v>361.09699999999998</v>
      </c>
      <c r="I70" s="183">
        <f t="shared" ca="1" si="20"/>
        <v>269.38</v>
      </c>
      <c r="J70" s="180">
        <f t="shared" ca="1" si="21"/>
        <v>86.9</v>
      </c>
      <c r="K70" s="180">
        <f t="shared" ca="1" si="22"/>
        <v>4.83</v>
      </c>
      <c r="L70" s="180">
        <f t="shared" ca="1" si="23"/>
        <v>0</v>
      </c>
      <c r="M70" s="181">
        <f t="shared" ca="1" si="24"/>
        <v>361.10999999999996</v>
      </c>
      <c r="N70" s="179">
        <f t="shared" ca="1" si="25"/>
        <v>269.37030229016091</v>
      </c>
      <c r="O70" s="180">
        <f t="shared" ca="1" si="26"/>
        <v>86.896871590374133</v>
      </c>
      <c r="P70" s="180">
        <f t="shared" ca="1" si="27"/>
        <v>4.8298261194649834</v>
      </c>
      <c r="Q70" s="180">
        <f t="shared" ca="1" si="28"/>
        <v>0</v>
      </c>
      <c r="R70" s="181">
        <f t="shared" ca="1" si="29"/>
        <v>361.09700000000004</v>
      </c>
      <c r="W70" s="46"/>
      <c r="X70" s="46">
        <v>70</v>
      </c>
    </row>
    <row r="71" spans="1:24">
      <c r="A71" s="61" t="s">
        <v>113</v>
      </c>
      <c r="B71" s="174">
        <f t="shared" ca="1" si="18"/>
        <v>679.49316799999997</v>
      </c>
      <c r="C71" s="179">
        <f t="shared" ca="1" si="19"/>
        <v>506.90190332799995</v>
      </c>
      <c r="D71" s="180">
        <f t="shared" ca="1" si="19"/>
        <v>163.28220827040002</v>
      </c>
      <c r="E71" s="180">
        <f t="shared" ca="1" si="19"/>
        <v>9.3090564016000013</v>
      </c>
      <c r="F71" s="181">
        <f t="shared" ca="1" si="19"/>
        <v>0</v>
      </c>
      <c r="G71" s="182">
        <f t="shared" ca="1" si="16"/>
        <v>374</v>
      </c>
      <c r="H71" s="182">
        <f t="shared" ca="1" si="17"/>
        <v>361.09699999999998</v>
      </c>
      <c r="I71" s="183">
        <f t="shared" ca="1" si="20"/>
        <v>269.38</v>
      </c>
      <c r="J71" s="180">
        <f t="shared" ca="1" si="21"/>
        <v>86.9</v>
      </c>
      <c r="K71" s="180">
        <f t="shared" ca="1" si="22"/>
        <v>4.83</v>
      </c>
      <c r="L71" s="180">
        <f t="shared" ca="1" si="23"/>
        <v>0</v>
      </c>
      <c r="M71" s="181">
        <f t="shared" ca="1" si="24"/>
        <v>361.10999999999996</v>
      </c>
      <c r="N71" s="179">
        <f t="shared" ca="1" si="25"/>
        <v>269.37030229016091</v>
      </c>
      <c r="O71" s="180">
        <f t="shared" ca="1" si="26"/>
        <v>86.896871590374133</v>
      </c>
      <c r="P71" s="180">
        <f t="shared" ca="1" si="27"/>
        <v>4.8298261194649834</v>
      </c>
      <c r="Q71" s="180">
        <f t="shared" ca="1" si="28"/>
        <v>0</v>
      </c>
      <c r="R71" s="181">
        <f t="shared" ca="1" si="29"/>
        <v>361.09700000000004</v>
      </c>
      <c r="W71" s="46"/>
      <c r="X71" s="46">
        <v>71</v>
      </c>
    </row>
    <row r="72" spans="1:24">
      <c r="A72" s="61" t="s">
        <v>114</v>
      </c>
      <c r="B72" s="174">
        <f t="shared" ca="1" si="18"/>
        <v>679.49316799999997</v>
      </c>
      <c r="C72" s="179">
        <f t="shared" ca="1" si="19"/>
        <v>506.90190332799995</v>
      </c>
      <c r="D72" s="180">
        <f t="shared" ca="1" si="19"/>
        <v>163.28220827040002</v>
      </c>
      <c r="E72" s="180">
        <f t="shared" ca="1" si="19"/>
        <v>9.3090564016000013</v>
      </c>
      <c r="F72" s="181">
        <f t="shared" ca="1" si="19"/>
        <v>0</v>
      </c>
      <c r="G72" s="182">
        <f t="shared" ca="1" si="16"/>
        <v>374</v>
      </c>
      <c r="H72" s="182">
        <f t="shared" ca="1" si="17"/>
        <v>361.09699999999998</v>
      </c>
      <c r="I72" s="183">
        <f t="shared" ca="1" si="20"/>
        <v>269.38</v>
      </c>
      <c r="J72" s="180">
        <f t="shared" ca="1" si="21"/>
        <v>86.9</v>
      </c>
      <c r="K72" s="180">
        <f t="shared" ca="1" si="22"/>
        <v>4.83</v>
      </c>
      <c r="L72" s="180">
        <f t="shared" ca="1" si="23"/>
        <v>0</v>
      </c>
      <c r="M72" s="181">
        <f t="shared" ca="1" si="24"/>
        <v>361.10999999999996</v>
      </c>
      <c r="N72" s="179">
        <f t="shared" ca="1" si="25"/>
        <v>269.37030229016091</v>
      </c>
      <c r="O72" s="180">
        <f t="shared" ca="1" si="26"/>
        <v>86.896871590374133</v>
      </c>
      <c r="P72" s="180">
        <f t="shared" ca="1" si="27"/>
        <v>4.8298261194649834</v>
      </c>
      <c r="Q72" s="180">
        <f t="shared" ca="1" si="28"/>
        <v>0</v>
      </c>
      <c r="R72" s="181">
        <f t="shared" ca="1" si="29"/>
        <v>361.09700000000004</v>
      </c>
      <c r="W72" s="46"/>
      <c r="X72" s="46">
        <v>72</v>
      </c>
    </row>
    <row r="73" spans="1:24">
      <c r="A73" s="61" t="s">
        <v>115</v>
      </c>
      <c r="B73" s="174">
        <f t="shared" ca="1" si="18"/>
        <v>679.49316799999997</v>
      </c>
      <c r="C73" s="179">
        <f t="shared" ca="1" si="19"/>
        <v>506.90190332799995</v>
      </c>
      <c r="D73" s="180">
        <f t="shared" ca="1" si="19"/>
        <v>163.28220827040002</v>
      </c>
      <c r="E73" s="180">
        <f t="shared" ca="1" si="19"/>
        <v>9.3090564016000013</v>
      </c>
      <c r="F73" s="181">
        <f t="shared" ca="1" si="19"/>
        <v>0</v>
      </c>
      <c r="G73" s="182">
        <f t="shared" ca="1" si="16"/>
        <v>374</v>
      </c>
      <c r="H73" s="182">
        <f t="shared" ca="1" si="17"/>
        <v>361.09699999999998</v>
      </c>
      <c r="I73" s="183">
        <f t="shared" ca="1" si="20"/>
        <v>269.38</v>
      </c>
      <c r="J73" s="180">
        <f t="shared" ca="1" si="21"/>
        <v>86.9</v>
      </c>
      <c r="K73" s="180">
        <f t="shared" ca="1" si="22"/>
        <v>4.83</v>
      </c>
      <c r="L73" s="180">
        <f t="shared" ca="1" si="23"/>
        <v>0</v>
      </c>
      <c r="M73" s="181">
        <f t="shared" ca="1" si="24"/>
        <v>361.10999999999996</v>
      </c>
      <c r="N73" s="179">
        <f t="shared" ca="1" si="25"/>
        <v>269.37030229016091</v>
      </c>
      <c r="O73" s="180">
        <f t="shared" ca="1" si="26"/>
        <v>86.896871590374133</v>
      </c>
      <c r="P73" s="180">
        <f t="shared" ca="1" si="27"/>
        <v>4.8298261194649834</v>
      </c>
      <c r="Q73" s="180">
        <f t="shared" ca="1" si="28"/>
        <v>0</v>
      </c>
      <c r="R73" s="181">
        <f t="shared" ca="1" si="29"/>
        <v>361.09700000000004</v>
      </c>
      <c r="W73" s="46"/>
      <c r="X73" s="46">
        <v>73</v>
      </c>
    </row>
    <row r="74" spans="1:24">
      <c r="A74" s="61" t="s">
        <v>116</v>
      </c>
      <c r="B74" s="174">
        <f t="shared" ca="1" si="18"/>
        <v>679.49316799999997</v>
      </c>
      <c r="C74" s="179">
        <f t="shared" ca="1" si="19"/>
        <v>506.90190332799995</v>
      </c>
      <c r="D74" s="180">
        <f t="shared" ca="1" si="19"/>
        <v>163.28220827040002</v>
      </c>
      <c r="E74" s="180">
        <f t="shared" ca="1" si="19"/>
        <v>9.3090564016000013</v>
      </c>
      <c r="F74" s="181">
        <f t="shared" ca="1" si="19"/>
        <v>0</v>
      </c>
      <c r="G74" s="182">
        <f t="shared" ca="1" si="16"/>
        <v>374</v>
      </c>
      <c r="H74" s="182">
        <f t="shared" ca="1" si="17"/>
        <v>361.09699999999998</v>
      </c>
      <c r="I74" s="183">
        <f t="shared" ca="1" si="20"/>
        <v>269.38</v>
      </c>
      <c r="J74" s="180">
        <f t="shared" ca="1" si="21"/>
        <v>86.9</v>
      </c>
      <c r="K74" s="180">
        <f t="shared" ca="1" si="22"/>
        <v>4.83</v>
      </c>
      <c r="L74" s="180">
        <f t="shared" ca="1" si="23"/>
        <v>0</v>
      </c>
      <c r="M74" s="181">
        <f t="shared" ca="1" si="24"/>
        <v>361.10999999999996</v>
      </c>
      <c r="N74" s="179">
        <f t="shared" ca="1" si="25"/>
        <v>269.37030229016091</v>
      </c>
      <c r="O74" s="180">
        <f t="shared" ca="1" si="26"/>
        <v>86.896871590374133</v>
      </c>
      <c r="P74" s="180">
        <f t="shared" ca="1" si="27"/>
        <v>4.8298261194649834</v>
      </c>
      <c r="Q74" s="180">
        <f t="shared" ca="1" si="28"/>
        <v>0</v>
      </c>
      <c r="R74" s="181">
        <f t="shared" ca="1" si="29"/>
        <v>361.09700000000004</v>
      </c>
      <c r="W74" s="46"/>
      <c r="X74" s="46">
        <v>74</v>
      </c>
    </row>
    <row r="75" spans="1:24">
      <c r="A75" s="61" t="s">
        <v>117</v>
      </c>
      <c r="B75" s="174">
        <f t="shared" ca="1" si="18"/>
        <v>679.49316799999997</v>
      </c>
      <c r="C75" s="179">
        <f t="shared" ca="1" si="19"/>
        <v>506.90190332799995</v>
      </c>
      <c r="D75" s="180">
        <f t="shared" ca="1" si="19"/>
        <v>163.28220827040002</v>
      </c>
      <c r="E75" s="180">
        <f t="shared" ca="1" si="19"/>
        <v>9.3090564016000013</v>
      </c>
      <c r="F75" s="181">
        <f t="shared" ca="1" si="19"/>
        <v>0</v>
      </c>
      <c r="G75" s="182">
        <f t="shared" ca="1" si="16"/>
        <v>374</v>
      </c>
      <c r="H75" s="182">
        <f t="shared" ca="1" si="17"/>
        <v>361.09699999999998</v>
      </c>
      <c r="I75" s="183">
        <f t="shared" ca="1" si="20"/>
        <v>269.38</v>
      </c>
      <c r="J75" s="180">
        <f t="shared" ca="1" si="21"/>
        <v>86.9</v>
      </c>
      <c r="K75" s="180">
        <f t="shared" ca="1" si="22"/>
        <v>4.83</v>
      </c>
      <c r="L75" s="180">
        <f t="shared" ca="1" si="23"/>
        <v>0</v>
      </c>
      <c r="M75" s="181">
        <f t="shared" ca="1" si="24"/>
        <v>361.10999999999996</v>
      </c>
      <c r="N75" s="179">
        <f t="shared" ca="1" si="25"/>
        <v>269.37030229016091</v>
      </c>
      <c r="O75" s="180">
        <f t="shared" ca="1" si="26"/>
        <v>86.896871590374133</v>
      </c>
      <c r="P75" s="180">
        <f t="shared" ca="1" si="27"/>
        <v>4.8298261194649834</v>
      </c>
      <c r="Q75" s="180">
        <f t="shared" ca="1" si="28"/>
        <v>0</v>
      </c>
      <c r="R75" s="181">
        <f t="shared" ca="1" si="29"/>
        <v>361.09700000000004</v>
      </c>
      <c r="W75" s="46"/>
      <c r="X75" s="46">
        <v>75</v>
      </c>
    </row>
    <row r="76" spans="1:24">
      <c r="A76" s="61" t="s">
        <v>118</v>
      </c>
      <c r="B76" s="174">
        <f t="shared" ca="1" si="18"/>
        <v>679.49316799999997</v>
      </c>
      <c r="C76" s="179">
        <f t="shared" ca="1" si="19"/>
        <v>506.90190332799995</v>
      </c>
      <c r="D76" s="180">
        <f t="shared" ca="1" si="19"/>
        <v>163.28220827040002</v>
      </c>
      <c r="E76" s="180">
        <f t="shared" ca="1" si="19"/>
        <v>9.3090564016000013</v>
      </c>
      <c r="F76" s="181">
        <f t="shared" ca="1" si="19"/>
        <v>0</v>
      </c>
      <c r="G76" s="182">
        <f t="shared" ca="1" si="16"/>
        <v>374</v>
      </c>
      <c r="H76" s="182">
        <f t="shared" ca="1" si="17"/>
        <v>361.09699999999998</v>
      </c>
      <c r="I76" s="183">
        <f t="shared" ca="1" si="20"/>
        <v>269.38</v>
      </c>
      <c r="J76" s="180">
        <f t="shared" ca="1" si="21"/>
        <v>86.9</v>
      </c>
      <c r="K76" s="180">
        <f t="shared" ca="1" si="22"/>
        <v>4.83</v>
      </c>
      <c r="L76" s="180">
        <f t="shared" ca="1" si="23"/>
        <v>0</v>
      </c>
      <c r="M76" s="181">
        <f t="shared" ca="1" si="24"/>
        <v>361.10999999999996</v>
      </c>
      <c r="N76" s="179">
        <f t="shared" ca="1" si="25"/>
        <v>269.37030229016091</v>
      </c>
      <c r="O76" s="180">
        <f t="shared" ca="1" si="26"/>
        <v>86.896871590374133</v>
      </c>
      <c r="P76" s="180">
        <f t="shared" ca="1" si="27"/>
        <v>4.8298261194649834</v>
      </c>
      <c r="Q76" s="180">
        <f t="shared" ca="1" si="28"/>
        <v>0</v>
      </c>
      <c r="R76" s="181">
        <f t="shared" ca="1" si="29"/>
        <v>361.09700000000004</v>
      </c>
      <c r="W76" s="46"/>
      <c r="X76" s="46">
        <v>76</v>
      </c>
    </row>
    <row r="77" spans="1:24">
      <c r="A77" s="61" t="s">
        <v>119</v>
      </c>
      <c r="B77" s="174">
        <f t="shared" ca="1" si="18"/>
        <v>679.49316799999997</v>
      </c>
      <c r="C77" s="179">
        <f t="shared" ca="1" si="19"/>
        <v>506.90190332799995</v>
      </c>
      <c r="D77" s="180">
        <f t="shared" ca="1" si="19"/>
        <v>163.28220827040002</v>
      </c>
      <c r="E77" s="180">
        <f t="shared" ca="1" si="19"/>
        <v>9.3090564016000013</v>
      </c>
      <c r="F77" s="181">
        <f t="shared" ca="1" si="19"/>
        <v>0</v>
      </c>
      <c r="G77" s="182">
        <f t="shared" ca="1" si="16"/>
        <v>374</v>
      </c>
      <c r="H77" s="182">
        <f t="shared" ca="1" si="17"/>
        <v>361.09699999999998</v>
      </c>
      <c r="I77" s="183">
        <f t="shared" ca="1" si="20"/>
        <v>269.38</v>
      </c>
      <c r="J77" s="180">
        <f t="shared" ca="1" si="21"/>
        <v>86.9</v>
      </c>
      <c r="K77" s="180">
        <f t="shared" ca="1" si="22"/>
        <v>4.83</v>
      </c>
      <c r="L77" s="180">
        <f t="shared" ca="1" si="23"/>
        <v>0</v>
      </c>
      <c r="M77" s="181">
        <f t="shared" ca="1" si="24"/>
        <v>361.10999999999996</v>
      </c>
      <c r="N77" s="179">
        <f t="shared" ca="1" si="25"/>
        <v>269.37030229016091</v>
      </c>
      <c r="O77" s="180">
        <f t="shared" ca="1" si="26"/>
        <v>86.896871590374133</v>
      </c>
      <c r="P77" s="180">
        <f t="shared" ca="1" si="27"/>
        <v>4.8298261194649834</v>
      </c>
      <c r="Q77" s="180">
        <f t="shared" ca="1" si="28"/>
        <v>0</v>
      </c>
      <c r="R77" s="181">
        <f t="shared" ca="1" si="29"/>
        <v>361.09700000000004</v>
      </c>
      <c r="W77" s="46"/>
      <c r="X77" s="46">
        <v>77</v>
      </c>
    </row>
    <row r="78" spans="1:24">
      <c r="A78" s="61" t="s">
        <v>120</v>
      </c>
      <c r="B78" s="174">
        <f t="shared" ca="1" si="18"/>
        <v>679.49316799999997</v>
      </c>
      <c r="C78" s="179">
        <f t="shared" ca="1" si="19"/>
        <v>506.90190332799995</v>
      </c>
      <c r="D78" s="180">
        <f t="shared" ca="1" si="19"/>
        <v>163.28220827040002</v>
      </c>
      <c r="E78" s="180">
        <f t="shared" ca="1" si="19"/>
        <v>9.3090564016000013</v>
      </c>
      <c r="F78" s="181">
        <f t="shared" ca="1" si="19"/>
        <v>0</v>
      </c>
      <c r="G78" s="182">
        <f t="shared" ca="1" si="16"/>
        <v>374</v>
      </c>
      <c r="H78" s="182">
        <f t="shared" ca="1" si="17"/>
        <v>361.09699999999998</v>
      </c>
      <c r="I78" s="183">
        <f t="shared" ca="1" si="20"/>
        <v>269.38</v>
      </c>
      <c r="J78" s="180">
        <f t="shared" ca="1" si="21"/>
        <v>86.9</v>
      </c>
      <c r="K78" s="180">
        <f t="shared" ca="1" si="22"/>
        <v>4.83</v>
      </c>
      <c r="L78" s="180">
        <f t="shared" ca="1" si="23"/>
        <v>0</v>
      </c>
      <c r="M78" s="181">
        <f t="shared" ca="1" si="24"/>
        <v>361.10999999999996</v>
      </c>
      <c r="N78" s="179">
        <f t="shared" ca="1" si="25"/>
        <v>269.37030229016091</v>
      </c>
      <c r="O78" s="180">
        <f t="shared" ca="1" si="26"/>
        <v>86.896871590374133</v>
      </c>
      <c r="P78" s="180">
        <f t="shared" ca="1" si="27"/>
        <v>4.8298261194649834</v>
      </c>
      <c r="Q78" s="180">
        <f t="shared" ca="1" si="28"/>
        <v>0</v>
      </c>
      <c r="R78" s="181">
        <f t="shared" ca="1" si="29"/>
        <v>361.09700000000004</v>
      </c>
      <c r="W78" s="46"/>
      <c r="X78" s="46">
        <v>78</v>
      </c>
    </row>
    <row r="79" spans="1:24">
      <c r="A79" s="61" t="s">
        <v>121</v>
      </c>
      <c r="B79" s="174">
        <f t="shared" ca="1" si="18"/>
        <v>679.49316799999997</v>
      </c>
      <c r="C79" s="179">
        <f t="shared" ca="1" si="19"/>
        <v>506.90190332799995</v>
      </c>
      <c r="D79" s="180">
        <f t="shared" ca="1" si="19"/>
        <v>163.28220827040002</v>
      </c>
      <c r="E79" s="180">
        <f t="shared" ca="1" si="19"/>
        <v>9.3090564016000013</v>
      </c>
      <c r="F79" s="181">
        <f t="shared" ca="1" si="19"/>
        <v>0</v>
      </c>
      <c r="G79" s="182">
        <f t="shared" ca="1" si="16"/>
        <v>374</v>
      </c>
      <c r="H79" s="182">
        <f t="shared" ca="1" si="17"/>
        <v>361.09699999999998</v>
      </c>
      <c r="I79" s="183">
        <f t="shared" ca="1" si="20"/>
        <v>269.38</v>
      </c>
      <c r="J79" s="180">
        <f t="shared" ca="1" si="21"/>
        <v>86.9</v>
      </c>
      <c r="K79" s="180">
        <f t="shared" ca="1" si="22"/>
        <v>4.83</v>
      </c>
      <c r="L79" s="180">
        <f t="shared" ca="1" si="23"/>
        <v>0</v>
      </c>
      <c r="M79" s="181">
        <f t="shared" ca="1" si="24"/>
        <v>361.10999999999996</v>
      </c>
      <c r="N79" s="179">
        <f t="shared" ca="1" si="25"/>
        <v>269.37030229016091</v>
      </c>
      <c r="O79" s="180">
        <f t="shared" ca="1" si="26"/>
        <v>86.896871590374133</v>
      </c>
      <c r="P79" s="180">
        <f t="shared" ca="1" si="27"/>
        <v>4.8298261194649834</v>
      </c>
      <c r="Q79" s="180">
        <f t="shared" ca="1" si="28"/>
        <v>0</v>
      </c>
      <c r="R79" s="181">
        <f t="shared" ca="1" si="29"/>
        <v>361.09700000000004</v>
      </c>
      <c r="W79" s="46"/>
      <c r="X79" s="46">
        <v>79</v>
      </c>
    </row>
    <row r="80" spans="1:24">
      <c r="A80" s="61" t="s">
        <v>122</v>
      </c>
      <c r="B80" s="174">
        <f t="shared" ca="1" si="18"/>
        <v>679.49316799999997</v>
      </c>
      <c r="C80" s="179">
        <f t="shared" ca="1" si="19"/>
        <v>506.90190332799995</v>
      </c>
      <c r="D80" s="180">
        <f t="shared" ca="1" si="19"/>
        <v>163.28220827040002</v>
      </c>
      <c r="E80" s="180">
        <f t="shared" ca="1" si="19"/>
        <v>9.3090564016000013</v>
      </c>
      <c r="F80" s="181">
        <f t="shared" ca="1" si="19"/>
        <v>0</v>
      </c>
      <c r="G80" s="182">
        <f t="shared" ca="1" si="16"/>
        <v>374</v>
      </c>
      <c r="H80" s="182">
        <f t="shared" ca="1" si="17"/>
        <v>361.09699999999998</v>
      </c>
      <c r="I80" s="183">
        <f t="shared" ca="1" si="20"/>
        <v>269.38</v>
      </c>
      <c r="J80" s="180">
        <f t="shared" ca="1" si="21"/>
        <v>86.9</v>
      </c>
      <c r="K80" s="180">
        <f t="shared" ca="1" si="22"/>
        <v>4.83</v>
      </c>
      <c r="L80" s="180">
        <f t="shared" ca="1" si="23"/>
        <v>0</v>
      </c>
      <c r="M80" s="181">
        <f t="shared" ca="1" si="24"/>
        <v>361.10999999999996</v>
      </c>
      <c r="N80" s="179">
        <f t="shared" ca="1" si="25"/>
        <v>269.37030229016091</v>
      </c>
      <c r="O80" s="180">
        <f t="shared" ca="1" si="26"/>
        <v>86.896871590374133</v>
      </c>
      <c r="P80" s="180">
        <f t="shared" ca="1" si="27"/>
        <v>4.8298261194649834</v>
      </c>
      <c r="Q80" s="180">
        <f t="shared" ca="1" si="28"/>
        <v>0</v>
      </c>
      <c r="R80" s="181">
        <f t="shared" ca="1" si="29"/>
        <v>361.09700000000004</v>
      </c>
      <c r="W80" s="46"/>
      <c r="X80" s="46">
        <v>80</v>
      </c>
    </row>
    <row r="81" spans="1:24">
      <c r="A81" s="61" t="s">
        <v>123</v>
      </c>
      <c r="B81" s="174">
        <f t="shared" ca="1" si="18"/>
        <v>679.49316799999997</v>
      </c>
      <c r="C81" s="179">
        <f t="shared" ca="1" si="19"/>
        <v>506.90190332799995</v>
      </c>
      <c r="D81" s="180">
        <f t="shared" ca="1" si="19"/>
        <v>163.28220827040002</v>
      </c>
      <c r="E81" s="180">
        <f t="shared" ca="1" si="19"/>
        <v>9.3090564016000013</v>
      </c>
      <c r="F81" s="181">
        <f t="shared" ca="1" si="19"/>
        <v>0</v>
      </c>
      <c r="G81" s="182">
        <f t="shared" ca="1" si="16"/>
        <v>374</v>
      </c>
      <c r="H81" s="182">
        <f t="shared" ca="1" si="17"/>
        <v>361.09699999999998</v>
      </c>
      <c r="I81" s="183">
        <f t="shared" ca="1" si="20"/>
        <v>269.38</v>
      </c>
      <c r="J81" s="180">
        <f t="shared" ca="1" si="21"/>
        <v>86.9</v>
      </c>
      <c r="K81" s="180">
        <f t="shared" ca="1" si="22"/>
        <v>4.83</v>
      </c>
      <c r="L81" s="180">
        <f t="shared" ca="1" si="23"/>
        <v>0</v>
      </c>
      <c r="M81" s="181">
        <f t="shared" ca="1" si="24"/>
        <v>361.10999999999996</v>
      </c>
      <c r="N81" s="179">
        <f t="shared" ca="1" si="25"/>
        <v>269.37030229016091</v>
      </c>
      <c r="O81" s="180">
        <f t="shared" ca="1" si="26"/>
        <v>86.896871590374133</v>
      </c>
      <c r="P81" s="180">
        <f t="shared" ca="1" si="27"/>
        <v>4.8298261194649834</v>
      </c>
      <c r="Q81" s="180">
        <f t="shared" ca="1" si="28"/>
        <v>0</v>
      </c>
      <c r="R81" s="181">
        <f t="shared" ca="1" si="29"/>
        <v>361.09700000000004</v>
      </c>
      <c r="W81" s="46"/>
      <c r="X81" s="46">
        <v>81</v>
      </c>
    </row>
    <row r="82" spans="1:24">
      <c r="A82" s="61" t="s">
        <v>124</v>
      </c>
      <c r="B82" s="174">
        <f t="shared" ca="1" si="18"/>
        <v>679.49316799999997</v>
      </c>
      <c r="C82" s="179">
        <f t="shared" ca="1" si="19"/>
        <v>506.90190332799995</v>
      </c>
      <c r="D82" s="180">
        <f t="shared" ca="1" si="19"/>
        <v>163.28220827040002</v>
      </c>
      <c r="E82" s="180">
        <f t="shared" ca="1" si="19"/>
        <v>9.3090564016000013</v>
      </c>
      <c r="F82" s="181">
        <f t="shared" ca="1" si="19"/>
        <v>0</v>
      </c>
      <c r="G82" s="182">
        <f t="shared" ca="1" si="16"/>
        <v>374</v>
      </c>
      <c r="H82" s="182">
        <f t="shared" ca="1" si="17"/>
        <v>361.09699999999998</v>
      </c>
      <c r="I82" s="183">
        <f t="shared" ca="1" si="20"/>
        <v>269.38</v>
      </c>
      <c r="J82" s="180">
        <f t="shared" ca="1" si="21"/>
        <v>86.9</v>
      </c>
      <c r="K82" s="180">
        <f t="shared" ca="1" si="22"/>
        <v>4.83</v>
      </c>
      <c r="L82" s="180">
        <f t="shared" ca="1" si="23"/>
        <v>0</v>
      </c>
      <c r="M82" s="181">
        <f t="shared" ca="1" si="24"/>
        <v>361.10999999999996</v>
      </c>
      <c r="N82" s="179">
        <f t="shared" ca="1" si="25"/>
        <v>269.37030229016091</v>
      </c>
      <c r="O82" s="180">
        <f t="shared" ca="1" si="26"/>
        <v>86.896871590374133</v>
      </c>
      <c r="P82" s="180">
        <f t="shared" ca="1" si="27"/>
        <v>4.8298261194649834</v>
      </c>
      <c r="Q82" s="180">
        <f t="shared" ca="1" si="28"/>
        <v>0</v>
      </c>
      <c r="R82" s="181">
        <f t="shared" ca="1" si="29"/>
        <v>361.09700000000004</v>
      </c>
      <c r="W82" s="46"/>
      <c r="X82" s="46">
        <v>82</v>
      </c>
    </row>
    <row r="83" spans="1:24">
      <c r="A83" s="61" t="s">
        <v>125</v>
      </c>
      <c r="B83" s="174">
        <f t="shared" ca="1" si="18"/>
        <v>679.49316799999997</v>
      </c>
      <c r="C83" s="179">
        <f t="shared" ca="1" si="19"/>
        <v>506.90190332799995</v>
      </c>
      <c r="D83" s="180">
        <f t="shared" ca="1" si="19"/>
        <v>163.28220827040002</v>
      </c>
      <c r="E83" s="180">
        <f t="shared" ca="1" si="19"/>
        <v>9.3090564016000013</v>
      </c>
      <c r="F83" s="181">
        <f t="shared" ca="1" si="19"/>
        <v>0</v>
      </c>
      <c r="G83" s="182">
        <f t="shared" ca="1" si="16"/>
        <v>374</v>
      </c>
      <c r="H83" s="182">
        <f t="shared" ca="1" si="17"/>
        <v>361.09699999999998</v>
      </c>
      <c r="I83" s="183">
        <f t="shared" ca="1" si="20"/>
        <v>269.38</v>
      </c>
      <c r="J83" s="180">
        <f t="shared" ca="1" si="21"/>
        <v>86.9</v>
      </c>
      <c r="K83" s="180">
        <f t="shared" ca="1" si="22"/>
        <v>4.83</v>
      </c>
      <c r="L83" s="180">
        <f t="shared" ca="1" si="23"/>
        <v>0</v>
      </c>
      <c r="M83" s="181">
        <f t="shared" ca="1" si="24"/>
        <v>361.10999999999996</v>
      </c>
      <c r="N83" s="179">
        <f t="shared" ca="1" si="25"/>
        <v>269.37030229016091</v>
      </c>
      <c r="O83" s="180">
        <f t="shared" ca="1" si="26"/>
        <v>86.896871590374133</v>
      </c>
      <c r="P83" s="180">
        <f t="shared" ca="1" si="27"/>
        <v>4.8298261194649834</v>
      </c>
      <c r="Q83" s="180">
        <f t="shared" ca="1" si="28"/>
        <v>0</v>
      </c>
      <c r="R83" s="181">
        <f t="shared" ca="1" si="29"/>
        <v>361.09700000000004</v>
      </c>
      <c r="W83" s="46"/>
      <c r="X83" s="46">
        <v>83</v>
      </c>
    </row>
    <row r="84" spans="1:24">
      <c r="A84" s="61" t="s">
        <v>126</v>
      </c>
      <c r="B84" s="174">
        <f t="shared" ca="1" si="18"/>
        <v>679.49316799999997</v>
      </c>
      <c r="C84" s="179">
        <f t="shared" ca="1" si="19"/>
        <v>506.90190332799995</v>
      </c>
      <c r="D84" s="180">
        <f t="shared" ca="1" si="19"/>
        <v>163.28220827040002</v>
      </c>
      <c r="E84" s="180">
        <f t="shared" ca="1" si="19"/>
        <v>9.3090564016000013</v>
      </c>
      <c r="F84" s="181">
        <f t="shared" ca="1" si="19"/>
        <v>0</v>
      </c>
      <c r="G84" s="182">
        <f t="shared" ca="1" si="16"/>
        <v>374</v>
      </c>
      <c r="H84" s="182">
        <f t="shared" ca="1" si="17"/>
        <v>361.09699999999998</v>
      </c>
      <c r="I84" s="183">
        <f t="shared" ca="1" si="20"/>
        <v>269.38</v>
      </c>
      <c r="J84" s="180">
        <f t="shared" ca="1" si="21"/>
        <v>86.9</v>
      </c>
      <c r="K84" s="180">
        <f t="shared" ca="1" si="22"/>
        <v>4.83</v>
      </c>
      <c r="L84" s="180">
        <f t="shared" ca="1" si="23"/>
        <v>0</v>
      </c>
      <c r="M84" s="181">
        <f t="shared" ca="1" si="24"/>
        <v>361.10999999999996</v>
      </c>
      <c r="N84" s="179">
        <f t="shared" ca="1" si="25"/>
        <v>269.37030229016091</v>
      </c>
      <c r="O84" s="180">
        <f t="shared" ca="1" si="26"/>
        <v>86.896871590374133</v>
      </c>
      <c r="P84" s="180">
        <f t="shared" ca="1" si="27"/>
        <v>4.8298261194649834</v>
      </c>
      <c r="Q84" s="180">
        <f t="shared" ca="1" si="28"/>
        <v>0</v>
      </c>
      <c r="R84" s="181">
        <f t="shared" ca="1" si="29"/>
        <v>361.09700000000004</v>
      </c>
      <c r="W84" s="46"/>
      <c r="X84" s="46">
        <v>84</v>
      </c>
    </row>
    <row r="85" spans="1:24">
      <c r="A85" s="61" t="s">
        <v>127</v>
      </c>
      <c r="B85" s="174">
        <f t="shared" ca="1" si="18"/>
        <v>679.49316799999997</v>
      </c>
      <c r="C85" s="179">
        <f t="shared" ca="1" si="19"/>
        <v>506.90190332799995</v>
      </c>
      <c r="D85" s="180">
        <f t="shared" ca="1" si="19"/>
        <v>163.28220827040002</v>
      </c>
      <c r="E85" s="180">
        <f t="shared" ca="1" si="19"/>
        <v>9.3090564016000013</v>
      </c>
      <c r="F85" s="181">
        <f t="shared" ca="1" si="19"/>
        <v>0</v>
      </c>
      <c r="G85" s="182">
        <f t="shared" ca="1" si="16"/>
        <v>374</v>
      </c>
      <c r="H85" s="182">
        <f t="shared" ca="1" si="17"/>
        <v>361.09699999999998</v>
      </c>
      <c r="I85" s="183">
        <f t="shared" ca="1" si="20"/>
        <v>269.38</v>
      </c>
      <c r="J85" s="180">
        <f t="shared" ca="1" si="21"/>
        <v>86.9</v>
      </c>
      <c r="K85" s="180">
        <f t="shared" ca="1" si="22"/>
        <v>4.83</v>
      </c>
      <c r="L85" s="180">
        <f t="shared" ca="1" si="23"/>
        <v>0</v>
      </c>
      <c r="M85" s="181">
        <f t="shared" ca="1" si="24"/>
        <v>361.10999999999996</v>
      </c>
      <c r="N85" s="179">
        <f t="shared" ca="1" si="25"/>
        <v>269.37030229016091</v>
      </c>
      <c r="O85" s="180">
        <f t="shared" ca="1" si="26"/>
        <v>86.896871590374133</v>
      </c>
      <c r="P85" s="180">
        <f t="shared" ca="1" si="27"/>
        <v>4.8298261194649834</v>
      </c>
      <c r="Q85" s="180">
        <f t="shared" ca="1" si="28"/>
        <v>0</v>
      </c>
      <c r="R85" s="181">
        <f t="shared" ca="1" si="29"/>
        <v>361.09700000000004</v>
      </c>
      <c r="W85" s="46"/>
      <c r="X85" s="46">
        <v>85</v>
      </c>
    </row>
    <row r="86" spans="1:24">
      <c r="A86" s="61" t="s">
        <v>128</v>
      </c>
      <c r="B86" s="174">
        <f t="shared" ca="1" si="18"/>
        <v>679.49316799999997</v>
      </c>
      <c r="C86" s="179">
        <f t="shared" ca="1" si="19"/>
        <v>506.90190332799995</v>
      </c>
      <c r="D86" s="180">
        <f t="shared" ca="1" si="19"/>
        <v>163.28220827040002</v>
      </c>
      <c r="E86" s="180">
        <f t="shared" ca="1" si="19"/>
        <v>9.3090564016000013</v>
      </c>
      <c r="F86" s="181">
        <f t="shared" ca="1" si="19"/>
        <v>0</v>
      </c>
      <c r="G86" s="182">
        <f t="shared" ca="1" si="16"/>
        <v>374</v>
      </c>
      <c r="H86" s="182">
        <f t="shared" ca="1" si="17"/>
        <v>361.09699999999998</v>
      </c>
      <c r="I86" s="183">
        <f t="shared" ca="1" si="20"/>
        <v>269.38</v>
      </c>
      <c r="J86" s="180">
        <f t="shared" ca="1" si="21"/>
        <v>86.9</v>
      </c>
      <c r="K86" s="180">
        <f t="shared" ca="1" si="22"/>
        <v>4.83</v>
      </c>
      <c r="L86" s="180">
        <f t="shared" ca="1" si="23"/>
        <v>0</v>
      </c>
      <c r="M86" s="181">
        <f t="shared" ca="1" si="24"/>
        <v>361.10999999999996</v>
      </c>
      <c r="N86" s="179">
        <f t="shared" ca="1" si="25"/>
        <v>269.37030229016091</v>
      </c>
      <c r="O86" s="180">
        <f t="shared" ca="1" si="26"/>
        <v>86.896871590374133</v>
      </c>
      <c r="P86" s="180">
        <f t="shared" ca="1" si="27"/>
        <v>4.8298261194649834</v>
      </c>
      <c r="Q86" s="180">
        <f t="shared" ca="1" si="28"/>
        <v>0</v>
      </c>
      <c r="R86" s="181">
        <f t="shared" ca="1" si="29"/>
        <v>361.09700000000004</v>
      </c>
      <c r="W86" s="46"/>
      <c r="X86" s="46">
        <v>86</v>
      </c>
    </row>
    <row r="87" spans="1:24">
      <c r="A87" s="61" t="s">
        <v>129</v>
      </c>
      <c r="B87" s="174">
        <f t="shared" ca="1" si="18"/>
        <v>679.49316799999997</v>
      </c>
      <c r="C87" s="179">
        <f t="shared" ca="1" si="19"/>
        <v>506.90190332799995</v>
      </c>
      <c r="D87" s="180">
        <f t="shared" ca="1" si="19"/>
        <v>163.28220827040002</v>
      </c>
      <c r="E87" s="180">
        <f t="shared" ca="1" si="19"/>
        <v>9.3090564016000013</v>
      </c>
      <c r="F87" s="181">
        <f t="shared" ca="1" si="19"/>
        <v>0</v>
      </c>
      <c r="G87" s="182">
        <f t="shared" ca="1" si="16"/>
        <v>374</v>
      </c>
      <c r="H87" s="182">
        <f t="shared" ca="1" si="17"/>
        <v>361.09699999999998</v>
      </c>
      <c r="I87" s="183">
        <f t="shared" ca="1" si="20"/>
        <v>269.38</v>
      </c>
      <c r="J87" s="180">
        <f t="shared" ca="1" si="21"/>
        <v>86.9</v>
      </c>
      <c r="K87" s="180">
        <f t="shared" ca="1" si="22"/>
        <v>4.83</v>
      </c>
      <c r="L87" s="180">
        <f t="shared" ca="1" si="23"/>
        <v>0</v>
      </c>
      <c r="M87" s="181">
        <f t="shared" ca="1" si="24"/>
        <v>361.10999999999996</v>
      </c>
      <c r="N87" s="179">
        <f t="shared" ca="1" si="25"/>
        <v>269.37030229016091</v>
      </c>
      <c r="O87" s="180">
        <f t="shared" ca="1" si="26"/>
        <v>86.896871590374133</v>
      </c>
      <c r="P87" s="180">
        <f t="shared" ca="1" si="27"/>
        <v>4.8298261194649834</v>
      </c>
      <c r="Q87" s="180">
        <f t="shared" ca="1" si="28"/>
        <v>0</v>
      </c>
      <c r="R87" s="181">
        <f t="shared" ca="1" si="29"/>
        <v>361.09700000000004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374</v>
      </c>
      <c r="H88" s="182">
        <f t="shared" ca="1" si="17"/>
        <v>361.09699999999998</v>
      </c>
      <c r="I88" s="183">
        <f t="shared" ca="1" si="20"/>
        <v>269.38</v>
      </c>
      <c r="J88" s="180">
        <f t="shared" ca="1" si="21"/>
        <v>86.9</v>
      </c>
      <c r="K88" s="180">
        <f t="shared" ca="1" si="22"/>
        <v>4.83</v>
      </c>
      <c r="L88" s="180">
        <f t="shared" ca="1" si="23"/>
        <v>0</v>
      </c>
      <c r="M88" s="181">
        <f t="shared" ca="1" si="24"/>
        <v>361.10999999999996</v>
      </c>
      <c r="N88" s="179">
        <f t="shared" ca="1" si="25"/>
        <v>269.37030229016091</v>
      </c>
      <c r="O88" s="180">
        <f t="shared" ca="1" si="26"/>
        <v>86.896871590374133</v>
      </c>
      <c r="P88" s="180">
        <f t="shared" ca="1" si="27"/>
        <v>4.8298261194649834</v>
      </c>
      <c r="Q88" s="180">
        <f t="shared" ca="1" si="28"/>
        <v>0</v>
      </c>
      <c r="R88" s="181">
        <f t="shared" ca="1" si="29"/>
        <v>361.09700000000004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374</v>
      </c>
      <c r="H89" s="182">
        <f t="shared" ca="1" si="17"/>
        <v>361.09699999999998</v>
      </c>
      <c r="I89" s="183">
        <f t="shared" ca="1" si="20"/>
        <v>269.38</v>
      </c>
      <c r="J89" s="180">
        <f t="shared" ca="1" si="21"/>
        <v>86.9</v>
      </c>
      <c r="K89" s="180">
        <f t="shared" ca="1" si="22"/>
        <v>4.83</v>
      </c>
      <c r="L89" s="180">
        <f t="shared" ca="1" si="23"/>
        <v>0</v>
      </c>
      <c r="M89" s="181">
        <f t="shared" ca="1" si="24"/>
        <v>361.10999999999996</v>
      </c>
      <c r="N89" s="179">
        <f t="shared" ca="1" si="25"/>
        <v>269.37030229016091</v>
      </c>
      <c r="O89" s="180">
        <f t="shared" ca="1" si="26"/>
        <v>86.896871590374133</v>
      </c>
      <c r="P89" s="180">
        <f t="shared" ca="1" si="27"/>
        <v>4.8298261194649834</v>
      </c>
      <c r="Q89" s="180">
        <f t="shared" ca="1" si="28"/>
        <v>0</v>
      </c>
      <c r="R89" s="181">
        <f t="shared" ca="1" si="29"/>
        <v>361.09700000000004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374</v>
      </c>
      <c r="H90" s="182">
        <f t="shared" ca="1" si="17"/>
        <v>361.09699999999998</v>
      </c>
      <c r="I90" s="183">
        <f t="shared" ca="1" si="20"/>
        <v>269.38</v>
      </c>
      <c r="J90" s="180">
        <f t="shared" ca="1" si="21"/>
        <v>86.9</v>
      </c>
      <c r="K90" s="180">
        <f t="shared" ca="1" si="22"/>
        <v>4.83</v>
      </c>
      <c r="L90" s="180">
        <f t="shared" ca="1" si="23"/>
        <v>0</v>
      </c>
      <c r="M90" s="181">
        <f t="shared" ca="1" si="24"/>
        <v>361.10999999999996</v>
      </c>
      <c r="N90" s="179">
        <f t="shared" ca="1" si="25"/>
        <v>269.37030229016091</v>
      </c>
      <c r="O90" s="180">
        <f t="shared" ca="1" si="26"/>
        <v>86.896871590374133</v>
      </c>
      <c r="P90" s="180">
        <f t="shared" ca="1" si="27"/>
        <v>4.8298261194649834</v>
      </c>
      <c r="Q90" s="180">
        <f t="shared" ca="1" si="28"/>
        <v>0</v>
      </c>
      <c r="R90" s="181">
        <f t="shared" ca="1" si="29"/>
        <v>361.09700000000004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374</v>
      </c>
      <c r="H91" s="182">
        <f t="shared" ca="1" si="17"/>
        <v>361.09699999999998</v>
      </c>
      <c r="I91" s="183">
        <f t="shared" ca="1" si="20"/>
        <v>269.38</v>
      </c>
      <c r="J91" s="180">
        <f t="shared" ca="1" si="21"/>
        <v>86.9</v>
      </c>
      <c r="K91" s="180">
        <f t="shared" ca="1" si="22"/>
        <v>4.83</v>
      </c>
      <c r="L91" s="180">
        <f t="shared" ca="1" si="23"/>
        <v>0</v>
      </c>
      <c r="M91" s="181">
        <f t="shared" ca="1" si="24"/>
        <v>361.10999999999996</v>
      </c>
      <c r="N91" s="179">
        <f t="shared" ca="1" si="25"/>
        <v>269.37030229016091</v>
      </c>
      <c r="O91" s="180">
        <f t="shared" ca="1" si="26"/>
        <v>86.896871590374133</v>
      </c>
      <c r="P91" s="180">
        <f t="shared" ca="1" si="27"/>
        <v>4.8298261194649834</v>
      </c>
      <c r="Q91" s="180">
        <f t="shared" ca="1" si="28"/>
        <v>0</v>
      </c>
      <c r="R91" s="181">
        <f t="shared" ca="1" si="29"/>
        <v>361.09700000000004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374</v>
      </c>
      <c r="H92" s="182">
        <f t="shared" ca="1" si="17"/>
        <v>361.09699999999998</v>
      </c>
      <c r="I92" s="183">
        <f t="shared" ca="1" si="20"/>
        <v>269.38</v>
      </c>
      <c r="J92" s="180">
        <f t="shared" ca="1" si="21"/>
        <v>86.9</v>
      </c>
      <c r="K92" s="180">
        <f t="shared" ca="1" si="22"/>
        <v>4.83</v>
      </c>
      <c r="L92" s="180">
        <f t="shared" ca="1" si="23"/>
        <v>0</v>
      </c>
      <c r="M92" s="181">
        <f t="shared" ca="1" si="24"/>
        <v>361.10999999999996</v>
      </c>
      <c r="N92" s="179">
        <f t="shared" ca="1" si="25"/>
        <v>269.37030229016091</v>
      </c>
      <c r="O92" s="180">
        <f t="shared" ca="1" si="26"/>
        <v>86.896871590374133</v>
      </c>
      <c r="P92" s="180">
        <f t="shared" ca="1" si="27"/>
        <v>4.8298261194649834</v>
      </c>
      <c r="Q92" s="180">
        <f t="shared" ca="1" si="28"/>
        <v>0</v>
      </c>
      <c r="R92" s="181">
        <f t="shared" ca="1" si="29"/>
        <v>361.09700000000004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415</v>
      </c>
      <c r="H93" s="182">
        <f t="shared" ca="1" si="17"/>
        <v>400.6825</v>
      </c>
      <c r="I93" s="183">
        <f t="shared" ca="1" si="20"/>
        <v>308.95999999999998</v>
      </c>
      <c r="J93" s="180">
        <f t="shared" ca="1" si="21"/>
        <v>86.89</v>
      </c>
      <c r="K93" s="180">
        <f t="shared" ca="1" si="22"/>
        <v>4.83</v>
      </c>
      <c r="L93" s="180">
        <f t="shared" ca="1" si="23"/>
        <v>0</v>
      </c>
      <c r="M93" s="181">
        <f t="shared" ca="1" si="24"/>
        <v>400.67999999999995</v>
      </c>
      <c r="N93" s="179">
        <f t="shared" ca="1" si="25"/>
        <v>308.96192772287117</v>
      </c>
      <c r="O93" s="180">
        <f t="shared" ca="1" si="26"/>
        <v>86.890542140860546</v>
      </c>
      <c r="P93" s="180">
        <f t="shared" ca="1" si="27"/>
        <v>4.8300301362683449</v>
      </c>
      <c r="Q93" s="180">
        <f t="shared" ca="1" si="28"/>
        <v>0</v>
      </c>
      <c r="R93" s="181">
        <f t="shared" ca="1" si="29"/>
        <v>400.68250000000006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415</v>
      </c>
      <c r="H94" s="182">
        <f t="shared" ca="1" si="17"/>
        <v>400.6825</v>
      </c>
      <c r="I94" s="183">
        <f t="shared" ca="1" si="20"/>
        <v>308.95999999999998</v>
      </c>
      <c r="J94" s="180">
        <f t="shared" ca="1" si="21"/>
        <v>86.89</v>
      </c>
      <c r="K94" s="180">
        <f t="shared" ca="1" si="22"/>
        <v>4.83</v>
      </c>
      <c r="L94" s="180">
        <f t="shared" ca="1" si="23"/>
        <v>0</v>
      </c>
      <c r="M94" s="181">
        <f t="shared" ca="1" si="24"/>
        <v>400.67999999999995</v>
      </c>
      <c r="N94" s="179">
        <f t="shared" ca="1" si="25"/>
        <v>308.96192772287117</v>
      </c>
      <c r="O94" s="180">
        <f t="shared" ca="1" si="26"/>
        <v>86.890542140860546</v>
      </c>
      <c r="P94" s="180">
        <f t="shared" ca="1" si="27"/>
        <v>4.8300301362683449</v>
      </c>
      <c r="Q94" s="180">
        <f t="shared" ca="1" si="28"/>
        <v>0</v>
      </c>
      <c r="R94" s="181">
        <f t="shared" ca="1" si="29"/>
        <v>400.68250000000006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415</v>
      </c>
      <c r="H95" s="182">
        <f t="shared" ca="1" si="17"/>
        <v>400.6825</v>
      </c>
      <c r="I95" s="183">
        <f t="shared" ca="1" si="20"/>
        <v>308.95999999999998</v>
      </c>
      <c r="J95" s="180">
        <f t="shared" ca="1" si="21"/>
        <v>86.89</v>
      </c>
      <c r="K95" s="180">
        <f t="shared" ca="1" si="22"/>
        <v>4.83</v>
      </c>
      <c r="L95" s="180">
        <f t="shared" ca="1" si="23"/>
        <v>0</v>
      </c>
      <c r="M95" s="181">
        <f t="shared" ca="1" si="24"/>
        <v>400.67999999999995</v>
      </c>
      <c r="N95" s="179">
        <f t="shared" ca="1" si="25"/>
        <v>308.96192772287117</v>
      </c>
      <c r="O95" s="180">
        <f t="shared" ca="1" si="26"/>
        <v>86.890542140860546</v>
      </c>
      <c r="P95" s="180">
        <f t="shared" ca="1" si="27"/>
        <v>4.8300301362683449</v>
      </c>
      <c r="Q95" s="180">
        <f t="shared" ca="1" si="28"/>
        <v>0</v>
      </c>
      <c r="R95" s="181">
        <f t="shared" ca="1" si="29"/>
        <v>400.68250000000006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415</v>
      </c>
      <c r="H96" s="182">
        <f t="shared" ca="1" si="17"/>
        <v>400.6825</v>
      </c>
      <c r="I96" s="183">
        <f t="shared" ca="1" si="20"/>
        <v>308.95999999999998</v>
      </c>
      <c r="J96" s="180">
        <f t="shared" ca="1" si="21"/>
        <v>86.89</v>
      </c>
      <c r="K96" s="180">
        <f t="shared" ca="1" si="22"/>
        <v>4.83</v>
      </c>
      <c r="L96" s="180">
        <f t="shared" ca="1" si="23"/>
        <v>0</v>
      </c>
      <c r="M96" s="181">
        <f t="shared" ca="1" si="24"/>
        <v>400.67999999999995</v>
      </c>
      <c r="N96" s="179">
        <f t="shared" ca="1" si="25"/>
        <v>308.96192772287117</v>
      </c>
      <c r="O96" s="180">
        <f t="shared" ca="1" si="26"/>
        <v>86.890542140860546</v>
      </c>
      <c r="P96" s="180">
        <f t="shared" ca="1" si="27"/>
        <v>4.8300301362683449</v>
      </c>
      <c r="Q96" s="180">
        <f t="shared" ca="1" si="28"/>
        <v>0</v>
      </c>
      <c r="R96" s="181">
        <f t="shared" ca="1" si="29"/>
        <v>400.68250000000006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415</v>
      </c>
      <c r="H97" s="182">
        <f t="shared" ca="1" si="17"/>
        <v>400.6825</v>
      </c>
      <c r="I97" s="183">
        <f t="shared" ca="1" si="20"/>
        <v>308.95999999999998</v>
      </c>
      <c r="J97" s="180">
        <f t="shared" ca="1" si="21"/>
        <v>86.89</v>
      </c>
      <c r="K97" s="180">
        <f t="shared" ca="1" si="22"/>
        <v>4.83</v>
      </c>
      <c r="L97" s="180">
        <f t="shared" ca="1" si="23"/>
        <v>0</v>
      </c>
      <c r="M97" s="181">
        <f t="shared" ca="1" si="24"/>
        <v>400.67999999999995</v>
      </c>
      <c r="N97" s="179">
        <f t="shared" ca="1" si="25"/>
        <v>308.96192772287117</v>
      </c>
      <c r="O97" s="180">
        <f t="shared" ca="1" si="26"/>
        <v>86.890542140860546</v>
      </c>
      <c r="P97" s="180">
        <f t="shared" ca="1" si="27"/>
        <v>4.8300301362683449</v>
      </c>
      <c r="Q97" s="180">
        <f t="shared" ca="1" si="28"/>
        <v>0</v>
      </c>
      <c r="R97" s="181">
        <f t="shared" ca="1" si="29"/>
        <v>400.68250000000006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415</v>
      </c>
      <c r="H98" s="187">
        <f t="shared" ca="1" si="17"/>
        <v>400.6825</v>
      </c>
      <c r="I98" s="188">
        <f t="shared" ca="1" si="20"/>
        <v>308.95999999999998</v>
      </c>
      <c r="J98" s="185">
        <f t="shared" ca="1" si="21"/>
        <v>86.89</v>
      </c>
      <c r="K98" s="185">
        <f t="shared" ca="1" si="22"/>
        <v>4.83</v>
      </c>
      <c r="L98" s="185">
        <f t="shared" ca="1" si="23"/>
        <v>0</v>
      </c>
      <c r="M98" s="186">
        <f t="shared" ca="1" si="24"/>
        <v>400.67999999999995</v>
      </c>
      <c r="N98" s="184">
        <f t="shared" ca="1" si="25"/>
        <v>308.96192772287117</v>
      </c>
      <c r="O98" s="185">
        <f t="shared" ca="1" si="26"/>
        <v>86.890542140860546</v>
      </c>
      <c r="P98" s="185">
        <f t="shared" ca="1" si="27"/>
        <v>4.8300301362683449</v>
      </c>
      <c r="Q98" s="185">
        <f t="shared" ca="1" si="28"/>
        <v>0</v>
      </c>
      <c r="R98" s="186">
        <f t="shared" ca="1" si="29"/>
        <v>400.68250000000006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16.307836032000019</v>
      </c>
      <c r="C99" s="56">
        <f t="shared" ref="C99:R99" ca="1" si="30">SUM(C3:C98)/4000</f>
        <v>12.165645679871973</v>
      </c>
      <c r="D99" s="54">
        <f t="shared" ca="1" si="30"/>
        <v>3.9187729984896054</v>
      </c>
      <c r="E99" s="54">
        <f t="shared" ca="1" si="30"/>
        <v>0.22341735363839949</v>
      </c>
      <c r="F99" s="55">
        <f t="shared" ca="1" si="30"/>
        <v>0</v>
      </c>
      <c r="G99" s="59">
        <f t="shared" ca="1" si="30"/>
        <v>9.1976564514999986</v>
      </c>
      <c r="H99" s="59">
        <f t="shared" ca="1" si="30"/>
        <v>8.8803373040000135</v>
      </c>
      <c r="I99" s="171">
        <f t="shared" ca="1" si="30"/>
        <v>6.669600000000008</v>
      </c>
      <c r="J99" s="54">
        <f t="shared" ca="1" si="30"/>
        <v>2.0944849999999966</v>
      </c>
      <c r="K99" s="54">
        <f t="shared" ca="1" si="30"/>
        <v>0.1164899999999999</v>
      </c>
      <c r="L99" s="54">
        <f t="shared" ca="1" si="30"/>
        <v>0</v>
      </c>
      <c r="M99" s="55">
        <f t="shared" ca="1" si="30"/>
        <v>8.8805750000000074</v>
      </c>
      <c r="N99" s="56">
        <f t="shared" ca="1" si="30"/>
        <v>6.6694223081609199</v>
      </c>
      <c r="O99" s="54">
        <f t="shared" ca="1" si="30"/>
        <v>2.0944281545344747</v>
      </c>
      <c r="P99" s="54">
        <f t="shared" ca="1" si="30"/>
        <v>0.11648684130460249</v>
      </c>
      <c r="Q99" s="54">
        <f t="shared" ca="1" si="30"/>
        <v>0</v>
      </c>
      <c r="R99" s="55">
        <f t="shared" ca="1" si="30"/>
        <v>8.8803373040000135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-1.9636249471659539E-3</v>
      </c>
      <c r="L3" s="24">
        <f>BRPL_EOD!L3-BRPL_ISGS_exbus!L3</f>
        <v>-1.3384778150182797E-4</v>
      </c>
      <c r="M3" s="24">
        <f>BRPL_EOD!M3-BRPL_ISGS_exbus!M3</f>
        <v>2.7724867724927549E-3</v>
      </c>
      <c r="N3" s="24">
        <f>BRPL_EOD!N3-BRPL_ISGS_exbus!N3</f>
        <v>-4.2552781480083013E-3</v>
      </c>
      <c r="O3" s="24">
        <f>BRPL_EOD!O3-BRPL_ISGS_exbus!O3</f>
        <v>4.9721641541111694E-4</v>
      </c>
      <c r="P3" s="24">
        <f>BRPL_EOD!P3-BRPL_ISGS_exbus!P3</f>
        <v>-7.5194721189575375E-4</v>
      </c>
      <c r="Q3" s="24">
        <f>BRPL_EOD!Q3-BRPL_ISGS_exbus!Q3</f>
        <v>-4.3025521472399575E-3</v>
      </c>
      <c r="R3" s="24">
        <f>BRPL_EOD!R3-BRPL_ISGS_exbus!R3</f>
        <v>5.4273776257964812E-3</v>
      </c>
      <c r="S3" s="24">
        <f>BRPL_EOD!S3-BRPL_ISGS_exbus!S3</f>
        <v>-2.7386208355366648E-3</v>
      </c>
      <c r="T3" s="24">
        <f>BRPL_EOD!T3-BRPL_ISGS_exbus!T3</f>
        <v>0</v>
      </c>
      <c r="U3" s="24">
        <f>BRPL_EOD!U3-BRPL_ISGS_exbus!U3</f>
        <v>-3.6116677384256946E-4</v>
      </c>
      <c r="V3" s="24">
        <f>BRPL_EOD!V3-BRPL_ISGS_exbus!V3</f>
        <v>-2.1127286356819042E-3</v>
      </c>
      <c r="W3" s="24">
        <f>BRPL_EOD!W3-BRPL_ISGS_exbus!W3</f>
        <v>5.1332256192822001E-3</v>
      </c>
      <c r="X3" s="24">
        <f>BRPL_EOD!X3-BRPL_ISGS_exbus!X3</f>
        <v>1.6090935898418479E-3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-2.9176299286177709E-3</v>
      </c>
      <c r="L4" s="24">
        <f>BRPL_EOD!L4-BRPL_ISGS_exbus!L4</f>
        <v>-2.6872284719559048E-4</v>
      </c>
      <c r="M4" s="24">
        <f>BRPL_EOD!M4-BRPL_ISGS_exbus!M4</f>
        <v>2.7724867724927549E-3</v>
      </c>
      <c r="N4" s="24">
        <f>BRPL_EOD!N4-BRPL_ISGS_exbus!N4</f>
        <v>-4.2552781480083013E-3</v>
      </c>
      <c r="O4" s="24">
        <f>BRPL_EOD!O4-BRPL_ISGS_exbus!O4</f>
        <v>4.9721641541111694E-4</v>
      </c>
      <c r="P4" s="24">
        <f>BRPL_EOD!P4-BRPL_ISGS_exbus!P4</f>
        <v>-7.5194721189575375E-4</v>
      </c>
      <c r="Q4" s="24">
        <f>BRPL_EOD!Q4-BRPL_ISGS_exbus!Q4</f>
        <v>8.8019081272072697E-4</v>
      </c>
      <c r="R4" s="24">
        <f>BRPL_EOD!R4-BRPL_ISGS_exbus!R4</f>
        <v>5.4273776257964812E-3</v>
      </c>
      <c r="S4" s="24">
        <f>BRPL_EOD!S4-BRPL_ISGS_exbus!S4</f>
        <v>-2.7386208355366648E-3</v>
      </c>
      <c r="T4" s="24">
        <f>BRPL_EOD!T4-BRPL_ISGS_exbus!T4</f>
        <v>0</v>
      </c>
      <c r="U4" s="24">
        <f>BRPL_EOD!U4-BRPL_ISGS_exbus!U4</f>
        <v>-3.6116677384256946E-4</v>
      </c>
      <c r="V4" s="24">
        <f>BRPL_EOD!V4-BRPL_ISGS_exbus!V4</f>
        <v>-2.1127286356819042E-3</v>
      </c>
      <c r="W4" s="24">
        <f>BRPL_EOD!W4-BRPL_ISGS_exbus!W4</f>
        <v>5.1332256192822001E-3</v>
      </c>
      <c r="X4" s="24">
        <f>BRPL_EOD!X4-BRPL_ISGS_exbus!X4</f>
        <v>1.6090935898418479E-3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-4.3828420349996122E-3</v>
      </c>
      <c r="L5" s="24">
        <f>BRPL_EOD!L5-BRPL_ISGS_exbus!L5</f>
        <v>-2.6872284719559048E-4</v>
      </c>
      <c r="M5" s="24">
        <f>BRPL_EOD!M5-BRPL_ISGS_exbus!M5</f>
        <v>2.7724867724927549E-3</v>
      </c>
      <c r="N5" s="24">
        <f>BRPL_EOD!N5-BRPL_ISGS_exbus!N5</f>
        <v>-4.2552781480083013E-3</v>
      </c>
      <c r="O5" s="24">
        <f>BRPL_EOD!O5-BRPL_ISGS_exbus!O5</f>
        <v>4.9721641541111694E-4</v>
      </c>
      <c r="P5" s="24">
        <f>BRPL_EOD!P5-BRPL_ISGS_exbus!P5</f>
        <v>-7.5194721189575375E-4</v>
      </c>
      <c r="Q5" s="24">
        <f>BRPL_EOD!Q5-BRPL_ISGS_exbus!Q5</f>
        <v>8.8019081272072697E-4</v>
      </c>
      <c r="R5" s="24">
        <f>BRPL_EOD!R5-BRPL_ISGS_exbus!R5</f>
        <v>2.4715695017860639E-3</v>
      </c>
      <c r="S5" s="24">
        <f>BRPL_EOD!S5-BRPL_ISGS_exbus!S5</f>
        <v>-2.7386208355366648E-3</v>
      </c>
      <c r="T5" s="24">
        <f>BRPL_EOD!T5-BRPL_ISGS_exbus!T5</f>
        <v>0</v>
      </c>
      <c r="U5" s="24">
        <f>BRPL_EOD!U5-BRPL_ISGS_exbus!U5</f>
        <v>-3.6116677384256946E-4</v>
      </c>
      <c r="V5" s="24">
        <f>BRPL_EOD!V5-BRPL_ISGS_exbus!V5</f>
        <v>1.1974711160966933E-3</v>
      </c>
      <c r="W5" s="24">
        <f>BRPL_EOD!W5-BRPL_ISGS_exbus!W5</f>
        <v>5.1332256192822001E-3</v>
      </c>
      <c r="X5" s="24">
        <f>BRPL_EOD!X5-BRPL_ISGS_exbus!X5</f>
        <v>1.6090935898418479E-3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9.6977098390880201E-3</v>
      </c>
      <c r="L6" s="24">
        <f>BRPL_EOD!L6-BRPL_ISGS_exbus!L6</f>
        <v>0</v>
      </c>
      <c r="M6" s="24">
        <f>BRPL_EOD!M6-BRPL_ISGS_exbus!M6</f>
        <v>2.7724867724927549E-3</v>
      </c>
      <c r="N6" s="24">
        <f>BRPL_EOD!N6-BRPL_ISGS_exbus!N6</f>
        <v>-4.2552781480083013E-3</v>
      </c>
      <c r="O6" s="24">
        <f>BRPL_EOD!O6-BRPL_ISGS_exbus!O6</f>
        <v>4.9721641541111694E-4</v>
      </c>
      <c r="P6" s="24">
        <f>BRPL_EOD!P6-BRPL_ISGS_exbus!P6</f>
        <v>-7.5194721189575375E-4</v>
      </c>
      <c r="Q6" s="24">
        <f>BRPL_EOD!Q6-BRPL_ISGS_exbus!Q6</f>
        <v>-2.4804961832063377E-3</v>
      </c>
      <c r="R6" s="24">
        <f>BRPL_EOD!R6-BRPL_ISGS_exbus!R6</f>
        <v>2.4715695017860639E-3</v>
      </c>
      <c r="S6" s="24">
        <f>BRPL_EOD!S6-BRPL_ISGS_exbus!S6</f>
        <v>-2.0402028169019815E-3</v>
      </c>
      <c r="T6" s="24">
        <f>BRPL_EOD!T6-BRPL_ISGS_exbus!T6</f>
        <v>0</v>
      </c>
      <c r="U6" s="24">
        <f>BRPL_EOD!U6-BRPL_ISGS_exbus!U6</f>
        <v>-3.6116677384256946E-4</v>
      </c>
      <c r="V6" s="24">
        <f>BRPL_EOD!V6-BRPL_ISGS_exbus!V6</f>
        <v>1.1974711160966933E-3</v>
      </c>
      <c r="W6" s="24">
        <f>BRPL_EOD!W6-BRPL_ISGS_exbus!W6</f>
        <v>5.1332256192822001E-3</v>
      </c>
      <c r="X6" s="24">
        <f>BRPL_EOD!X6-BRPL_ISGS_exbus!X6</f>
        <v>1.6090935898418479E-3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9.6977098390880201E-3</v>
      </c>
      <c r="L7" s="24">
        <f>BRPL_EOD!L7-BRPL_ISGS_exbus!L7</f>
        <v>0</v>
      </c>
      <c r="M7" s="24">
        <f>BRPL_EOD!M7-BRPL_ISGS_exbus!M7</f>
        <v>2.7724867724927549E-3</v>
      </c>
      <c r="N7" s="24">
        <f>BRPL_EOD!N7-BRPL_ISGS_exbus!N7</f>
        <v>-4.2552781480083013E-3</v>
      </c>
      <c r="O7" s="24">
        <f>BRPL_EOD!O7-BRPL_ISGS_exbus!O7</f>
        <v>4.9721641541111694E-4</v>
      </c>
      <c r="P7" s="24">
        <f>BRPL_EOD!P7-BRPL_ISGS_exbus!P7</f>
        <v>-7.5194721189575375E-4</v>
      </c>
      <c r="Q7" s="24">
        <f>BRPL_EOD!Q7-BRPL_ISGS_exbus!Q7</f>
        <v>-2.2928348909667662E-4</v>
      </c>
      <c r="R7" s="24">
        <f>BRPL_EOD!R7-BRPL_ISGS_exbus!R7</f>
        <v>2.4715695017860639E-3</v>
      </c>
      <c r="S7" s="24">
        <f>BRPL_EOD!S7-BRPL_ISGS_exbus!S7</f>
        <v>4.1837375178399583E-4</v>
      </c>
      <c r="T7" s="24">
        <f>BRPL_EOD!T7-BRPL_ISGS_exbus!T7</f>
        <v>0</v>
      </c>
      <c r="U7" s="24">
        <f>BRPL_EOD!U7-BRPL_ISGS_exbus!U7</f>
        <v>-3.6116677384256946E-4</v>
      </c>
      <c r="V7" s="24">
        <f>BRPL_EOD!V7-BRPL_ISGS_exbus!V7</f>
        <v>1.1974711160966933E-3</v>
      </c>
      <c r="W7" s="24">
        <f>BRPL_EOD!W7-BRPL_ISGS_exbus!W7</f>
        <v>5.1332256192822001E-3</v>
      </c>
      <c r="X7" s="24">
        <f>BRPL_EOD!X7-BRPL_ISGS_exbus!X7</f>
        <v>1.6090935898418479E-3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9.6977098390880201E-3</v>
      </c>
      <c r="L8" s="24">
        <f>BRPL_EOD!L8-BRPL_ISGS_exbus!L8</f>
        <v>0</v>
      </c>
      <c r="M8" s="24">
        <f>BRPL_EOD!M8-BRPL_ISGS_exbus!M8</f>
        <v>2.7724867724927549E-3</v>
      </c>
      <c r="N8" s="24">
        <f>BRPL_EOD!N8-BRPL_ISGS_exbus!N8</f>
        <v>-4.2552781480083013E-3</v>
      </c>
      <c r="O8" s="24">
        <f>BRPL_EOD!O8-BRPL_ISGS_exbus!O8</f>
        <v>4.9721641541111694E-4</v>
      </c>
      <c r="P8" s="24">
        <f>BRPL_EOD!P8-BRPL_ISGS_exbus!P8</f>
        <v>-7.5194721189575375E-4</v>
      </c>
      <c r="Q8" s="24">
        <f>BRPL_EOD!Q8-BRPL_ISGS_exbus!Q8</f>
        <v>-2.2928348909667662E-4</v>
      </c>
      <c r="R8" s="24">
        <f>BRPL_EOD!R8-BRPL_ISGS_exbus!R8</f>
        <v>4.0842747603875296E-4</v>
      </c>
      <c r="S8" s="24">
        <f>BRPL_EOD!S8-BRPL_ISGS_exbus!S8</f>
        <v>4.1837375178399583E-4</v>
      </c>
      <c r="T8" s="24">
        <f>BRPL_EOD!T8-BRPL_ISGS_exbus!T8</f>
        <v>0</v>
      </c>
      <c r="U8" s="24">
        <f>BRPL_EOD!U8-BRPL_ISGS_exbus!U8</f>
        <v>-3.6116677384256946E-4</v>
      </c>
      <c r="V8" s="24">
        <f>BRPL_EOD!V8-BRPL_ISGS_exbus!V8</f>
        <v>3.9214605894439813E-3</v>
      </c>
      <c r="W8" s="24">
        <f>BRPL_EOD!W8-BRPL_ISGS_exbus!W8</f>
        <v>5.1332256192822001E-3</v>
      </c>
      <c r="X8" s="24">
        <f>BRPL_EOD!X8-BRPL_ISGS_exbus!X8</f>
        <v>1.6090935898418479E-3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9.6977098390880201E-3</v>
      </c>
      <c r="L9" s="24">
        <f>BRPL_EOD!L9-BRPL_ISGS_exbus!L9</f>
        <v>0</v>
      </c>
      <c r="M9" s="24">
        <f>BRPL_EOD!M9-BRPL_ISGS_exbus!M9</f>
        <v>2.7724867724927549E-3</v>
      </c>
      <c r="N9" s="24">
        <f>BRPL_EOD!N9-BRPL_ISGS_exbus!N9</f>
        <v>-4.2552781480083013E-3</v>
      </c>
      <c r="O9" s="24">
        <f>BRPL_EOD!O9-BRPL_ISGS_exbus!O9</f>
        <v>4.9721641541111694E-4</v>
      </c>
      <c r="P9" s="24">
        <f>BRPL_EOD!P9-BRPL_ISGS_exbus!P9</f>
        <v>-7.5194721189575375E-4</v>
      </c>
      <c r="Q9" s="24">
        <f>BRPL_EOD!Q9-BRPL_ISGS_exbus!Q9</f>
        <v>-2.2928348909667662E-4</v>
      </c>
      <c r="R9" s="24">
        <f>BRPL_EOD!R9-BRPL_ISGS_exbus!R9</f>
        <v>4.0842747603875296E-4</v>
      </c>
      <c r="S9" s="24">
        <f>BRPL_EOD!S9-BRPL_ISGS_exbus!S9</f>
        <v>4.1837375178399583E-4</v>
      </c>
      <c r="T9" s="24">
        <f>BRPL_EOD!T9-BRPL_ISGS_exbus!T9</f>
        <v>0</v>
      </c>
      <c r="U9" s="24">
        <f>BRPL_EOD!U9-BRPL_ISGS_exbus!U9</f>
        <v>-3.6116677384256946E-4</v>
      </c>
      <c r="V9" s="24">
        <f>BRPL_EOD!V9-BRPL_ISGS_exbus!V9</f>
        <v>3.9214605894439813E-3</v>
      </c>
      <c r="W9" s="24">
        <f>BRPL_EOD!W9-BRPL_ISGS_exbus!W9</f>
        <v>5.1332256192822001E-3</v>
      </c>
      <c r="X9" s="24">
        <f>BRPL_EOD!X9-BRPL_ISGS_exbus!X9</f>
        <v>1.6090935898418479E-3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9.6977098390880201E-3</v>
      </c>
      <c r="L10" s="24">
        <f>BRPL_EOD!L10-BRPL_ISGS_exbus!L10</f>
        <v>0</v>
      </c>
      <c r="M10" s="24">
        <f>BRPL_EOD!M10-BRPL_ISGS_exbus!M10</f>
        <v>2.7724867724927549E-3</v>
      </c>
      <c r="N10" s="24">
        <f>BRPL_EOD!N10-BRPL_ISGS_exbus!N10</f>
        <v>-4.2552781480083013E-3</v>
      </c>
      <c r="O10" s="24">
        <f>BRPL_EOD!O10-BRPL_ISGS_exbus!O10</f>
        <v>4.9721641541111694E-4</v>
      </c>
      <c r="P10" s="24">
        <f>BRPL_EOD!P10-BRPL_ISGS_exbus!P10</f>
        <v>-7.5194721189575375E-4</v>
      </c>
      <c r="Q10" s="24">
        <f>BRPL_EOD!Q10-BRPL_ISGS_exbus!Q10</f>
        <v>-2.2928348909667662E-4</v>
      </c>
      <c r="R10" s="24">
        <f>BRPL_EOD!R10-BRPL_ISGS_exbus!R10</f>
        <v>4.0842747603875296E-4</v>
      </c>
      <c r="S10" s="24">
        <f>BRPL_EOD!S10-BRPL_ISGS_exbus!S10</f>
        <v>4.1837375178399583E-4</v>
      </c>
      <c r="T10" s="24">
        <f>BRPL_EOD!T10-BRPL_ISGS_exbus!T10</f>
        <v>0</v>
      </c>
      <c r="U10" s="24">
        <f>BRPL_EOD!U10-BRPL_ISGS_exbus!U10</f>
        <v>-3.6116677384256946E-4</v>
      </c>
      <c r="V10" s="24">
        <f>BRPL_EOD!V10-BRPL_ISGS_exbus!V10</f>
        <v>3.9214605894439813E-3</v>
      </c>
      <c r="W10" s="24">
        <f>BRPL_EOD!W10-BRPL_ISGS_exbus!W10</f>
        <v>5.1332256192822001E-3</v>
      </c>
      <c r="X10" s="24">
        <f>BRPL_EOD!X10-BRPL_ISGS_exbus!X10</f>
        <v>1.6090935898418479E-3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9.6977098390880201E-3</v>
      </c>
      <c r="L11" s="24">
        <f>BRPL_EOD!L11-BRPL_ISGS_exbus!L11</f>
        <v>0</v>
      </c>
      <c r="M11" s="24">
        <f>BRPL_EOD!M11-BRPL_ISGS_exbus!M11</f>
        <v>2.7724867724927549E-3</v>
      </c>
      <c r="N11" s="24">
        <f>BRPL_EOD!N11-BRPL_ISGS_exbus!N11</f>
        <v>-4.2552781480083013E-3</v>
      </c>
      <c r="O11" s="24">
        <f>BRPL_EOD!O11-BRPL_ISGS_exbus!O11</f>
        <v>4.9721641541111694E-4</v>
      </c>
      <c r="P11" s="24">
        <f>BRPL_EOD!P11-BRPL_ISGS_exbus!P11</f>
        <v>-7.5194721189575375E-4</v>
      </c>
      <c r="Q11" s="24">
        <f>BRPL_EOD!Q11-BRPL_ISGS_exbus!Q11</f>
        <v>-2.2928348909667662E-4</v>
      </c>
      <c r="R11" s="24">
        <f>BRPL_EOD!R11-BRPL_ISGS_exbus!R11</f>
        <v>4.0842747603875296E-4</v>
      </c>
      <c r="S11" s="24">
        <f>BRPL_EOD!S11-BRPL_ISGS_exbus!S11</f>
        <v>4.1837375178399583E-4</v>
      </c>
      <c r="T11" s="24">
        <f>BRPL_EOD!T11-BRPL_ISGS_exbus!T11</f>
        <v>0</v>
      </c>
      <c r="U11" s="24">
        <f>BRPL_EOD!U11-BRPL_ISGS_exbus!U11</f>
        <v>-3.6116677384256946E-4</v>
      </c>
      <c r="V11" s="24">
        <f>BRPL_EOD!V11-BRPL_ISGS_exbus!V11</f>
        <v>3.9214605894439813E-3</v>
      </c>
      <c r="W11" s="24">
        <f>BRPL_EOD!W11-BRPL_ISGS_exbus!W11</f>
        <v>5.1332256192822001E-3</v>
      </c>
      <c r="X11" s="24">
        <f>BRPL_EOD!X11-BRPL_ISGS_exbus!X11</f>
        <v>1.6090935898418479E-3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9.6977098390880201E-3</v>
      </c>
      <c r="L12" s="24">
        <f>BRPL_EOD!L12-BRPL_ISGS_exbus!L12</f>
        <v>0</v>
      </c>
      <c r="M12" s="24">
        <f>BRPL_EOD!M12-BRPL_ISGS_exbus!M12</f>
        <v>2.7724867724927549E-3</v>
      </c>
      <c r="N12" s="24">
        <f>BRPL_EOD!N12-BRPL_ISGS_exbus!N12</f>
        <v>-4.2552781480083013E-3</v>
      </c>
      <c r="O12" s="24">
        <f>BRPL_EOD!O12-BRPL_ISGS_exbus!O12</f>
        <v>4.9721641541111694E-4</v>
      </c>
      <c r="P12" s="24">
        <f>BRPL_EOD!P12-BRPL_ISGS_exbus!P12</f>
        <v>-7.5194721189575375E-4</v>
      </c>
      <c r="Q12" s="24">
        <f>BRPL_EOD!Q12-BRPL_ISGS_exbus!Q12</f>
        <v>-2.2928348909667662E-4</v>
      </c>
      <c r="R12" s="24">
        <f>BRPL_EOD!R12-BRPL_ISGS_exbus!R12</f>
        <v>4.0842747603875296E-4</v>
      </c>
      <c r="S12" s="24">
        <f>BRPL_EOD!S12-BRPL_ISGS_exbus!S12</f>
        <v>4.1837375178399583E-4</v>
      </c>
      <c r="T12" s="24">
        <f>BRPL_EOD!T12-BRPL_ISGS_exbus!T12</f>
        <v>0</v>
      </c>
      <c r="U12" s="24">
        <f>BRPL_EOD!U12-BRPL_ISGS_exbus!U12</f>
        <v>-3.6116677384256946E-4</v>
      </c>
      <c r="V12" s="24">
        <f>BRPL_EOD!V12-BRPL_ISGS_exbus!V12</f>
        <v>3.9214605894439813E-3</v>
      </c>
      <c r="W12" s="24">
        <f>BRPL_EOD!W12-BRPL_ISGS_exbus!W12</f>
        <v>5.1332256192822001E-3</v>
      </c>
      <c r="X12" s="24">
        <f>BRPL_EOD!X12-BRPL_ISGS_exbus!X12</f>
        <v>1.6090935898418479E-3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9.6977098390880201E-3</v>
      </c>
      <c r="L13" s="24">
        <f>BRPL_EOD!L13-BRPL_ISGS_exbus!L13</f>
        <v>0</v>
      </c>
      <c r="M13" s="24">
        <f>BRPL_EOD!M13-BRPL_ISGS_exbus!M13</f>
        <v>2.7724867724927549E-3</v>
      </c>
      <c r="N13" s="24">
        <f>BRPL_EOD!N13-BRPL_ISGS_exbus!N13</f>
        <v>-4.2552781480083013E-3</v>
      </c>
      <c r="O13" s="24">
        <f>BRPL_EOD!O13-BRPL_ISGS_exbus!O13</f>
        <v>4.9721641541111694E-4</v>
      </c>
      <c r="P13" s="24">
        <f>BRPL_EOD!P13-BRPL_ISGS_exbus!P13</f>
        <v>-7.5194721189575375E-4</v>
      </c>
      <c r="Q13" s="24">
        <f>BRPL_EOD!Q13-BRPL_ISGS_exbus!Q13</f>
        <v>-2.2928348909667662E-4</v>
      </c>
      <c r="R13" s="24">
        <f>BRPL_EOD!R13-BRPL_ISGS_exbus!R13</f>
        <v>4.0842747603875296E-4</v>
      </c>
      <c r="S13" s="24">
        <f>BRPL_EOD!S13-BRPL_ISGS_exbus!S13</f>
        <v>4.1837375178399583E-4</v>
      </c>
      <c r="T13" s="24">
        <f>BRPL_EOD!T13-BRPL_ISGS_exbus!T13</f>
        <v>0</v>
      </c>
      <c r="U13" s="24">
        <f>BRPL_EOD!U13-BRPL_ISGS_exbus!U13</f>
        <v>-3.6116677384256946E-4</v>
      </c>
      <c r="V13" s="24">
        <f>BRPL_EOD!V13-BRPL_ISGS_exbus!V13</f>
        <v>3.9214605894439813E-3</v>
      </c>
      <c r="W13" s="24">
        <f>BRPL_EOD!W13-BRPL_ISGS_exbus!W13</f>
        <v>5.1332256192822001E-3</v>
      </c>
      <c r="X13" s="24">
        <f>BRPL_EOD!X13-BRPL_ISGS_exbus!X13</f>
        <v>1.6090935898418479E-3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9.6977098390880201E-3</v>
      </c>
      <c r="L14" s="24">
        <f>BRPL_EOD!L14-BRPL_ISGS_exbus!L14</f>
        <v>0</v>
      </c>
      <c r="M14" s="24">
        <f>BRPL_EOD!M14-BRPL_ISGS_exbus!M14</f>
        <v>2.7724867724927549E-3</v>
      </c>
      <c r="N14" s="24">
        <f>BRPL_EOD!N14-BRPL_ISGS_exbus!N14</f>
        <v>-4.2552781480083013E-3</v>
      </c>
      <c r="O14" s="24">
        <f>BRPL_EOD!O14-BRPL_ISGS_exbus!O14</f>
        <v>4.9721641541111694E-4</v>
      </c>
      <c r="P14" s="24">
        <f>BRPL_EOD!P14-BRPL_ISGS_exbus!P14</f>
        <v>-7.5194721189575375E-4</v>
      </c>
      <c r="Q14" s="24">
        <f>BRPL_EOD!Q14-BRPL_ISGS_exbus!Q14</f>
        <v>-2.2928348909667662E-4</v>
      </c>
      <c r="R14" s="24">
        <f>BRPL_EOD!R14-BRPL_ISGS_exbus!R14</f>
        <v>4.0842747603875296E-4</v>
      </c>
      <c r="S14" s="24">
        <f>BRPL_EOD!S14-BRPL_ISGS_exbus!S14</f>
        <v>4.1837375178399583E-4</v>
      </c>
      <c r="T14" s="24">
        <f>BRPL_EOD!T14-BRPL_ISGS_exbus!T14</f>
        <v>0</v>
      </c>
      <c r="U14" s="24">
        <f>BRPL_EOD!U14-BRPL_ISGS_exbus!U14</f>
        <v>-3.6116677384256946E-4</v>
      </c>
      <c r="V14" s="24">
        <f>BRPL_EOD!V14-BRPL_ISGS_exbus!V14</f>
        <v>3.9214605894439813E-3</v>
      </c>
      <c r="W14" s="24">
        <f>BRPL_EOD!W14-BRPL_ISGS_exbus!W14</f>
        <v>5.1332256192822001E-3</v>
      </c>
      <c r="X14" s="24">
        <f>BRPL_EOD!X14-BRPL_ISGS_exbus!X14</f>
        <v>1.6090935898418479E-3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9.6977098390880201E-3</v>
      </c>
      <c r="L15" s="24">
        <f>BRPL_EOD!L15-BRPL_ISGS_exbus!L15</f>
        <v>0</v>
      </c>
      <c r="M15" s="24">
        <f>BRPL_EOD!M15-BRPL_ISGS_exbus!M15</f>
        <v>2.7724867724927549E-3</v>
      </c>
      <c r="N15" s="24">
        <f>BRPL_EOD!N15-BRPL_ISGS_exbus!N15</f>
        <v>-4.2552781480083013E-3</v>
      </c>
      <c r="O15" s="24">
        <f>BRPL_EOD!O15-BRPL_ISGS_exbus!O15</f>
        <v>4.9721641541111694E-4</v>
      </c>
      <c r="P15" s="24">
        <f>BRPL_EOD!P15-BRPL_ISGS_exbus!P15</f>
        <v>-7.5194721189575375E-4</v>
      </c>
      <c r="Q15" s="24">
        <f>BRPL_EOD!Q15-BRPL_ISGS_exbus!Q15</f>
        <v>-2.2928348909667662E-4</v>
      </c>
      <c r="R15" s="24">
        <f>BRPL_EOD!R15-BRPL_ISGS_exbus!R15</f>
        <v>7.6796391752687043E-4</v>
      </c>
      <c r="S15" s="24">
        <f>BRPL_EOD!S15-BRPL_ISGS_exbus!S15</f>
        <v>4.1837375178399583E-4</v>
      </c>
      <c r="T15" s="24">
        <f>BRPL_EOD!T15-BRPL_ISGS_exbus!T15</f>
        <v>0</v>
      </c>
      <c r="U15" s="24">
        <f>BRPL_EOD!U15-BRPL_ISGS_exbus!U15</f>
        <v>-3.6116677384256946E-4</v>
      </c>
      <c r="V15" s="24">
        <f>BRPL_EOD!V15-BRPL_ISGS_exbus!V15</f>
        <v>3.9214605894439813E-3</v>
      </c>
      <c r="W15" s="24">
        <f>BRPL_EOD!W15-BRPL_ISGS_exbus!W15</f>
        <v>5.1332256192822001E-3</v>
      </c>
      <c r="X15" s="24">
        <f>BRPL_EOD!X15-BRPL_ISGS_exbus!X15</f>
        <v>1.6090935898418479E-3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9.6977098390880201E-3</v>
      </c>
      <c r="L16" s="24">
        <f>BRPL_EOD!L16-BRPL_ISGS_exbus!L16</f>
        <v>0</v>
      </c>
      <c r="M16" s="24">
        <f>BRPL_EOD!M16-BRPL_ISGS_exbus!M16</f>
        <v>2.7724867724927549E-3</v>
      </c>
      <c r="N16" s="24">
        <f>BRPL_EOD!N16-BRPL_ISGS_exbus!N16</f>
        <v>-4.2552781480083013E-3</v>
      </c>
      <c r="O16" s="24">
        <f>BRPL_EOD!O16-BRPL_ISGS_exbus!O16</f>
        <v>4.9721641541111694E-4</v>
      </c>
      <c r="P16" s="24">
        <f>BRPL_EOD!P16-BRPL_ISGS_exbus!P16</f>
        <v>-7.5194721189575375E-4</v>
      </c>
      <c r="Q16" s="24">
        <f>BRPL_EOD!Q16-BRPL_ISGS_exbus!Q16</f>
        <v>-2.2928348909667662E-4</v>
      </c>
      <c r="R16" s="24">
        <f>BRPL_EOD!R16-BRPL_ISGS_exbus!R16</f>
        <v>7.6796391752687043E-4</v>
      </c>
      <c r="S16" s="24">
        <f>BRPL_EOD!S16-BRPL_ISGS_exbus!S16</f>
        <v>4.1837375178399583E-4</v>
      </c>
      <c r="T16" s="24">
        <f>BRPL_EOD!T16-BRPL_ISGS_exbus!T16</f>
        <v>0</v>
      </c>
      <c r="U16" s="24">
        <f>BRPL_EOD!U16-BRPL_ISGS_exbus!U16</f>
        <v>-3.6116677384256946E-4</v>
      </c>
      <c r="V16" s="24">
        <f>BRPL_EOD!V16-BRPL_ISGS_exbus!V16</f>
        <v>3.9214605894439813E-3</v>
      </c>
      <c r="W16" s="24">
        <f>BRPL_EOD!W16-BRPL_ISGS_exbus!W16</f>
        <v>5.1332256192822001E-3</v>
      </c>
      <c r="X16" s="24">
        <f>BRPL_EOD!X16-BRPL_ISGS_exbus!X16</f>
        <v>1.6090935898418479E-3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9.6977098390880201E-3</v>
      </c>
      <c r="L17" s="24">
        <f>BRPL_EOD!L17-BRPL_ISGS_exbus!L17</f>
        <v>0</v>
      </c>
      <c r="M17" s="24">
        <f>BRPL_EOD!M17-BRPL_ISGS_exbus!M17</f>
        <v>2.7724867724927549E-3</v>
      </c>
      <c r="N17" s="24">
        <f>BRPL_EOD!N17-BRPL_ISGS_exbus!N17</f>
        <v>-4.2552781480083013E-3</v>
      </c>
      <c r="O17" s="24">
        <f>BRPL_EOD!O17-BRPL_ISGS_exbus!O17</f>
        <v>4.9721641541111694E-4</v>
      </c>
      <c r="P17" s="24">
        <f>BRPL_EOD!P17-BRPL_ISGS_exbus!P17</f>
        <v>-7.5194721189575375E-4</v>
      </c>
      <c r="Q17" s="24">
        <f>BRPL_EOD!Q17-BRPL_ISGS_exbus!Q17</f>
        <v>-2.2928348909667662E-4</v>
      </c>
      <c r="R17" s="24">
        <f>BRPL_EOD!R17-BRPL_ISGS_exbus!R17</f>
        <v>7.6796391752687043E-4</v>
      </c>
      <c r="S17" s="24">
        <f>BRPL_EOD!S17-BRPL_ISGS_exbus!S17</f>
        <v>4.1837375178399583E-4</v>
      </c>
      <c r="T17" s="24">
        <f>BRPL_EOD!T17-BRPL_ISGS_exbus!T17</f>
        <v>0</v>
      </c>
      <c r="U17" s="24">
        <f>BRPL_EOD!U17-BRPL_ISGS_exbus!U17</f>
        <v>-3.6116677384256946E-4</v>
      </c>
      <c r="V17" s="24">
        <f>BRPL_EOD!V17-BRPL_ISGS_exbus!V17</f>
        <v>3.9214605894439813E-3</v>
      </c>
      <c r="W17" s="24">
        <f>BRPL_EOD!W17-BRPL_ISGS_exbus!W17</f>
        <v>5.1332256192822001E-3</v>
      </c>
      <c r="X17" s="24">
        <f>BRPL_EOD!X17-BRPL_ISGS_exbus!X17</f>
        <v>1.6090935898418479E-3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9.6977098390880201E-3</v>
      </c>
      <c r="L18" s="24">
        <f>BRPL_EOD!L18-BRPL_ISGS_exbus!L18</f>
        <v>0</v>
      </c>
      <c r="M18" s="24">
        <f>BRPL_EOD!M18-BRPL_ISGS_exbus!M18</f>
        <v>2.7724867724927549E-3</v>
      </c>
      <c r="N18" s="24">
        <f>BRPL_EOD!N18-BRPL_ISGS_exbus!N18</f>
        <v>-4.2552781480083013E-3</v>
      </c>
      <c r="O18" s="24">
        <f>BRPL_EOD!O18-BRPL_ISGS_exbus!O18</f>
        <v>4.9721641541111694E-4</v>
      </c>
      <c r="P18" s="24">
        <f>BRPL_EOD!P18-BRPL_ISGS_exbus!P18</f>
        <v>-7.5194721189575375E-4</v>
      </c>
      <c r="Q18" s="24">
        <f>BRPL_EOD!Q18-BRPL_ISGS_exbus!Q18</f>
        <v>-2.2928348909667662E-4</v>
      </c>
      <c r="R18" s="24">
        <f>BRPL_EOD!R18-BRPL_ISGS_exbus!R18</f>
        <v>7.6796391752687043E-4</v>
      </c>
      <c r="S18" s="24">
        <f>BRPL_EOD!S18-BRPL_ISGS_exbus!S18</f>
        <v>4.1837375178399583E-4</v>
      </c>
      <c r="T18" s="24">
        <f>BRPL_EOD!T18-BRPL_ISGS_exbus!T18</f>
        <v>0</v>
      </c>
      <c r="U18" s="24">
        <f>BRPL_EOD!U18-BRPL_ISGS_exbus!U18</f>
        <v>-3.6116677384256946E-4</v>
      </c>
      <c r="V18" s="24">
        <f>BRPL_EOD!V18-BRPL_ISGS_exbus!V18</f>
        <v>3.9214605894439813E-3</v>
      </c>
      <c r="W18" s="24">
        <f>BRPL_EOD!W18-BRPL_ISGS_exbus!W18</f>
        <v>5.1332256192822001E-3</v>
      </c>
      <c r="X18" s="24">
        <f>BRPL_EOD!X18-BRPL_ISGS_exbus!X18</f>
        <v>1.6090935898418479E-3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9.6977098390880201E-3</v>
      </c>
      <c r="L19" s="24">
        <f>BRPL_EOD!L19-BRPL_ISGS_exbus!L19</f>
        <v>0</v>
      </c>
      <c r="M19" s="24">
        <f>BRPL_EOD!M19-BRPL_ISGS_exbus!M19</f>
        <v>2.7724867724927549E-3</v>
      </c>
      <c r="N19" s="24">
        <f>BRPL_EOD!N19-BRPL_ISGS_exbus!N19</f>
        <v>-4.2552781480083013E-3</v>
      </c>
      <c r="O19" s="24">
        <f>BRPL_EOD!O19-BRPL_ISGS_exbus!O19</f>
        <v>4.9721641541111694E-4</v>
      </c>
      <c r="P19" s="24">
        <f>BRPL_EOD!P19-BRPL_ISGS_exbus!P19</f>
        <v>-7.5194721189575375E-4</v>
      </c>
      <c r="Q19" s="24">
        <f>BRPL_EOD!Q19-BRPL_ISGS_exbus!Q19</f>
        <v>-2.2928348909667662E-4</v>
      </c>
      <c r="R19" s="24">
        <f>BRPL_EOD!R19-BRPL_ISGS_exbus!R19</f>
        <v>7.6796391752687043E-4</v>
      </c>
      <c r="S19" s="24">
        <f>BRPL_EOD!S19-BRPL_ISGS_exbus!S19</f>
        <v>4.1837375178399583E-4</v>
      </c>
      <c r="T19" s="24">
        <f>BRPL_EOD!T19-BRPL_ISGS_exbus!T19</f>
        <v>0</v>
      </c>
      <c r="U19" s="24">
        <f>BRPL_EOD!U19-BRPL_ISGS_exbus!U19</f>
        <v>-3.6116677384256946E-4</v>
      </c>
      <c r="V19" s="24">
        <f>BRPL_EOD!V19-BRPL_ISGS_exbus!V19</f>
        <v>3.9214605894439813E-3</v>
      </c>
      <c r="W19" s="24">
        <f>BRPL_EOD!W19-BRPL_ISGS_exbus!W19</f>
        <v>5.1332256192822001E-3</v>
      </c>
      <c r="X19" s="24">
        <f>BRPL_EOD!X19-BRPL_ISGS_exbus!X19</f>
        <v>1.6090935898418479E-3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9.6977098390880201E-3</v>
      </c>
      <c r="L20" s="24">
        <f>BRPL_EOD!L20-BRPL_ISGS_exbus!L20</f>
        <v>0</v>
      </c>
      <c r="M20" s="24">
        <f>BRPL_EOD!M20-BRPL_ISGS_exbus!M20</f>
        <v>2.7724867724927549E-3</v>
      </c>
      <c r="N20" s="24">
        <f>BRPL_EOD!N20-BRPL_ISGS_exbus!N20</f>
        <v>-4.2552781480083013E-3</v>
      </c>
      <c r="O20" s="24">
        <f>BRPL_EOD!O20-BRPL_ISGS_exbus!O20</f>
        <v>4.9721641541111694E-4</v>
      </c>
      <c r="P20" s="24">
        <f>BRPL_EOD!P20-BRPL_ISGS_exbus!P20</f>
        <v>-7.5194721189575375E-4</v>
      </c>
      <c r="Q20" s="24">
        <f>BRPL_EOD!Q20-BRPL_ISGS_exbus!Q20</f>
        <v>-2.2928348909667662E-4</v>
      </c>
      <c r="R20" s="24">
        <f>BRPL_EOD!R20-BRPL_ISGS_exbus!R20</f>
        <v>7.6796391752687043E-4</v>
      </c>
      <c r="S20" s="24">
        <f>BRPL_EOD!S20-BRPL_ISGS_exbus!S20</f>
        <v>4.1837375178399583E-4</v>
      </c>
      <c r="T20" s="24">
        <f>BRPL_EOD!T20-BRPL_ISGS_exbus!T20</f>
        <v>0</v>
      </c>
      <c r="U20" s="24">
        <f>BRPL_EOD!U20-BRPL_ISGS_exbus!U20</f>
        <v>-3.6116677384256946E-4</v>
      </c>
      <c r="V20" s="24">
        <f>BRPL_EOD!V20-BRPL_ISGS_exbus!V20</f>
        <v>3.9214605894439813E-3</v>
      </c>
      <c r="W20" s="24">
        <f>BRPL_EOD!W20-BRPL_ISGS_exbus!W20</f>
        <v>5.1332256192822001E-3</v>
      </c>
      <c r="X20" s="24">
        <f>BRPL_EOD!X20-BRPL_ISGS_exbus!X20</f>
        <v>1.6090935898418479E-3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9.6977098390880201E-3</v>
      </c>
      <c r="L21" s="24">
        <f>BRPL_EOD!L21-BRPL_ISGS_exbus!L21</f>
        <v>0</v>
      </c>
      <c r="M21" s="24">
        <f>BRPL_EOD!M21-BRPL_ISGS_exbus!M21</f>
        <v>2.7724867724927549E-3</v>
      </c>
      <c r="N21" s="24">
        <f>BRPL_EOD!N21-BRPL_ISGS_exbus!N21</f>
        <v>-4.2552781480083013E-3</v>
      </c>
      <c r="O21" s="24">
        <f>BRPL_EOD!O21-BRPL_ISGS_exbus!O21</f>
        <v>4.9721641541111694E-4</v>
      </c>
      <c r="P21" s="24">
        <f>BRPL_EOD!P21-BRPL_ISGS_exbus!P21</f>
        <v>-7.5194721189575375E-4</v>
      </c>
      <c r="Q21" s="24">
        <f>BRPL_EOD!Q21-BRPL_ISGS_exbus!Q21</f>
        <v>-2.2928348909667662E-4</v>
      </c>
      <c r="R21" s="24">
        <f>BRPL_EOD!R21-BRPL_ISGS_exbus!R21</f>
        <v>4.0842747603875296E-4</v>
      </c>
      <c r="S21" s="24">
        <f>BRPL_EOD!S21-BRPL_ISGS_exbus!S21</f>
        <v>4.1837375178399583E-4</v>
      </c>
      <c r="T21" s="24">
        <f>BRPL_EOD!T21-BRPL_ISGS_exbus!T21</f>
        <v>0</v>
      </c>
      <c r="U21" s="24">
        <f>BRPL_EOD!U21-BRPL_ISGS_exbus!U21</f>
        <v>-3.6116677384256946E-4</v>
      </c>
      <c r="V21" s="24">
        <f>BRPL_EOD!V21-BRPL_ISGS_exbus!V21</f>
        <v>3.9214605894439813E-3</v>
      </c>
      <c r="W21" s="24">
        <f>BRPL_EOD!W21-BRPL_ISGS_exbus!W21</f>
        <v>5.1332256192822001E-3</v>
      </c>
      <c r="X21" s="24">
        <f>BRPL_EOD!X21-BRPL_ISGS_exbus!X21</f>
        <v>1.6090935898418479E-3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9.6977098390880201E-3</v>
      </c>
      <c r="L22" s="24">
        <f>BRPL_EOD!L22-BRPL_ISGS_exbus!L22</f>
        <v>0</v>
      </c>
      <c r="M22" s="24">
        <f>BRPL_EOD!M22-BRPL_ISGS_exbus!M22</f>
        <v>2.7724867724927549E-3</v>
      </c>
      <c r="N22" s="24">
        <f>BRPL_EOD!N22-BRPL_ISGS_exbus!N22</f>
        <v>-4.2552781480083013E-3</v>
      </c>
      <c r="O22" s="24">
        <f>BRPL_EOD!O22-BRPL_ISGS_exbus!O22</f>
        <v>4.9721641541111694E-4</v>
      </c>
      <c r="P22" s="24">
        <f>BRPL_EOD!P22-BRPL_ISGS_exbus!P22</f>
        <v>-7.5194721189575375E-4</v>
      </c>
      <c r="Q22" s="24">
        <f>BRPL_EOD!Q22-BRPL_ISGS_exbus!Q22</f>
        <v>-2.2928348909667662E-4</v>
      </c>
      <c r="R22" s="24">
        <f>BRPL_EOD!R22-BRPL_ISGS_exbus!R22</f>
        <v>4.0842747603875296E-4</v>
      </c>
      <c r="S22" s="24">
        <f>BRPL_EOD!S22-BRPL_ISGS_exbus!S22</f>
        <v>4.1837375178399583E-4</v>
      </c>
      <c r="T22" s="24">
        <f>BRPL_EOD!T22-BRPL_ISGS_exbus!T22</f>
        <v>0</v>
      </c>
      <c r="U22" s="24">
        <f>BRPL_EOD!U22-BRPL_ISGS_exbus!U22</f>
        <v>-3.6116677384256946E-4</v>
      </c>
      <c r="V22" s="24">
        <f>BRPL_EOD!V22-BRPL_ISGS_exbus!V22</f>
        <v>3.9214605894439813E-3</v>
      </c>
      <c r="W22" s="24">
        <f>BRPL_EOD!W22-BRPL_ISGS_exbus!W22</f>
        <v>5.1332256192822001E-3</v>
      </c>
      <c r="X22" s="24">
        <f>BRPL_EOD!X22-BRPL_ISGS_exbus!X22</f>
        <v>1.6090935898418479E-3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9.6977098390880201E-3</v>
      </c>
      <c r="L23" s="24">
        <f>BRPL_EOD!L23-BRPL_ISGS_exbus!L23</f>
        <v>0</v>
      </c>
      <c r="M23" s="24">
        <f>BRPL_EOD!M23-BRPL_ISGS_exbus!M23</f>
        <v>2.7724867724927549E-3</v>
      </c>
      <c r="N23" s="24">
        <f>BRPL_EOD!N23-BRPL_ISGS_exbus!N23</f>
        <v>-4.2552781480083013E-3</v>
      </c>
      <c r="O23" s="24">
        <f>BRPL_EOD!O23-BRPL_ISGS_exbus!O23</f>
        <v>4.9721641541111694E-4</v>
      </c>
      <c r="P23" s="24">
        <f>BRPL_EOD!P23-BRPL_ISGS_exbus!P23</f>
        <v>-7.5194721189575375E-4</v>
      </c>
      <c r="Q23" s="24">
        <f>BRPL_EOD!Q23-BRPL_ISGS_exbus!Q23</f>
        <v>-2.2928348909667662E-4</v>
      </c>
      <c r="R23" s="24">
        <f>BRPL_EOD!R23-BRPL_ISGS_exbus!R23</f>
        <v>4.0842747603875296E-4</v>
      </c>
      <c r="S23" s="24">
        <f>BRPL_EOD!S23-BRPL_ISGS_exbus!S23</f>
        <v>4.1837375178399583E-4</v>
      </c>
      <c r="T23" s="24">
        <f>BRPL_EOD!T23-BRPL_ISGS_exbus!T23</f>
        <v>0</v>
      </c>
      <c r="U23" s="24">
        <f>BRPL_EOD!U23-BRPL_ISGS_exbus!U23</f>
        <v>-3.6116677384256946E-4</v>
      </c>
      <c r="V23" s="24">
        <f>BRPL_EOD!V23-BRPL_ISGS_exbus!V23</f>
        <v>3.9214605894439813E-3</v>
      </c>
      <c r="W23" s="24">
        <f>BRPL_EOD!W23-BRPL_ISGS_exbus!W23</f>
        <v>5.1332256192822001E-3</v>
      </c>
      <c r="X23" s="24">
        <f>BRPL_EOD!X23-BRPL_ISGS_exbus!X23</f>
        <v>1.6090935898418479E-3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9.6977098390880201E-3</v>
      </c>
      <c r="L24" s="24">
        <f>BRPL_EOD!L24-BRPL_ISGS_exbus!L24</f>
        <v>-2.6872284719559048E-4</v>
      </c>
      <c r="M24" s="24">
        <f>BRPL_EOD!M24-BRPL_ISGS_exbus!M24</f>
        <v>2.7724867724927549E-3</v>
      </c>
      <c r="N24" s="24">
        <f>BRPL_EOD!N24-BRPL_ISGS_exbus!N24</f>
        <v>-4.2552781480083013E-3</v>
      </c>
      <c r="O24" s="24">
        <f>BRPL_EOD!O24-BRPL_ISGS_exbus!O24</f>
        <v>4.9721641541111694E-4</v>
      </c>
      <c r="P24" s="24">
        <f>BRPL_EOD!P24-BRPL_ISGS_exbus!P24</f>
        <v>-7.5194721189575375E-4</v>
      </c>
      <c r="Q24" s="24">
        <f>BRPL_EOD!Q24-BRPL_ISGS_exbus!Q24</f>
        <v>8.8019081272072697E-4</v>
      </c>
      <c r="R24" s="24">
        <f>BRPL_EOD!R24-BRPL_ISGS_exbus!R24</f>
        <v>4.0842747603875296E-4</v>
      </c>
      <c r="S24" s="24">
        <f>BRPL_EOD!S24-BRPL_ISGS_exbus!S24</f>
        <v>-2.7386208355366648E-3</v>
      </c>
      <c r="T24" s="24">
        <f>BRPL_EOD!T24-BRPL_ISGS_exbus!T24</f>
        <v>0</v>
      </c>
      <c r="U24" s="24">
        <f>BRPL_EOD!U24-BRPL_ISGS_exbus!U24</f>
        <v>-3.6116677384256946E-4</v>
      </c>
      <c r="V24" s="24">
        <f>BRPL_EOD!V24-BRPL_ISGS_exbus!V24</f>
        <v>3.9214605894439813E-3</v>
      </c>
      <c r="W24" s="24">
        <f>BRPL_EOD!W24-BRPL_ISGS_exbus!W24</f>
        <v>5.1332256192822001E-3</v>
      </c>
      <c r="X24" s="24">
        <f>BRPL_EOD!X24-BRPL_ISGS_exbus!X24</f>
        <v>1.6090935898418479E-3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9.6977098390880201E-3</v>
      </c>
      <c r="L25" s="24">
        <f>BRPL_EOD!L25-BRPL_ISGS_exbus!L25</f>
        <v>-2.6872284719559048E-4</v>
      </c>
      <c r="M25" s="24">
        <f>BRPL_EOD!M25-BRPL_ISGS_exbus!M25</f>
        <v>2.7724867724927549E-3</v>
      </c>
      <c r="N25" s="24">
        <f>BRPL_EOD!N25-BRPL_ISGS_exbus!N25</f>
        <v>-4.2552781480083013E-3</v>
      </c>
      <c r="O25" s="24">
        <f>BRPL_EOD!O25-BRPL_ISGS_exbus!O25</f>
        <v>4.9721641541111694E-4</v>
      </c>
      <c r="P25" s="24">
        <f>BRPL_EOD!P25-BRPL_ISGS_exbus!P25</f>
        <v>-7.5194721189575375E-4</v>
      </c>
      <c r="Q25" s="24">
        <f>BRPL_EOD!Q25-BRPL_ISGS_exbus!Q25</f>
        <v>8.8019081272072697E-4</v>
      </c>
      <c r="R25" s="24">
        <f>BRPL_EOD!R25-BRPL_ISGS_exbus!R25</f>
        <v>4.0842747603875296E-4</v>
      </c>
      <c r="S25" s="24">
        <f>BRPL_EOD!S25-BRPL_ISGS_exbus!S25</f>
        <v>-2.7386208355366648E-3</v>
      </c>
      <c r="T25" s="24">
        <f>BRPL_EOD!T25-BRPL_ISGS_exbus!T25</f>
        <v>0</v>
      </c>
      <c r="U25" s="24">
        <f>BRPL_EOD!U25-BRPL_ISGS_exbus!U25</f>
        <v>-3.6116677384256946E-4</v>
      </c>
      <c r="V25" s="24">
        <f>BRPL_EOD!V25-BRPL_ISGS_exbus!V25</f>
        <v>3.9214605894439813E-3</v>
      </c>
      <c r="W25" s="24">
        <f>BRPL_EOD!W25-BRPL_ISGS_exbus!W25</f>
        <v>5.1332256192822001E-3</v>
      </c>
      <c r="X25" s="24">
        <f>BRPL_EOD!X25-BRPL_ISGS_exbus!X25</f>
        <v>1.6090935898418479E-3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9.6977098390880201E-3</v>
      </c>
      <c r="L26" s="24">
        <f>BRPL_EOD!L26-BRPL_ISGS_exbus!L26</f>
        <v>-2.6872284719559048E-4</v>
      </c>
      <c r="M26" s="24">
        <f>BRPL_EOD!M26-BRPL_ISGS_exbus!M26</f>
        <v>2.7724867724927549E-3</v>
      </c>
      <c r="N26" s="24">
        <f>BRPL_EOD!N26-BRPL_ISGS_exbus!N26</f>
        <v>-4.2552781480083013E-3</v>
      </c>
      <c r="O26" s="24">
        <f>BRPL_EOD!O26-BRPL_ISGS_exbus!O26</f>
        <v>4.9721641541111694E-4</v>
      </c>
      <c r="P26" s="24">
        <f>BRPL_EOD!P26-BRPL_ISGS_exbus!P26</f>
        <v>-7.5194721189575375E-4</v>
      </c>
      <c r="Q26" s="24">
        <f>BRPL_EOD!Q26-BRPL_ISGS_exbus!Q26</f>
        <v>8.8019081272072697E-4</v>
      </c>
      <c r="R26" s="24">
        <f>BRPL_EOD!R26-BRPL_ISGS_exbus!R26</f>
        <v>4.0842747603875296E-4</v>
      </c>
      <c r="S26" s="24">
        <f>BRPL_EOD!S26-BRPL_ISGS_exbus!S26</f>
        <v>-2.7386208355366648E-3</v>
      </c>
      <c r="T26" s="24">
        <f>BRPL_EOD!T26-BRPL_ISGS_exbus!T26</f>
        <v>0</v>
      </c>
      <c r="U26" s="24">
        <f>BRPL_EOD!U26-BRPL_ISGS_exbus!U26</f>
        <v>-3.6116677384256946E-4</v>
      </c>
      <c r="V26" s="24">
        <f>BRPL_EOD!V26-BRPL_ISGS_exbus!V26</f>
        <v>3.9214605894439813E-3</v>
      </c>
      <c r="W26" s="24">
        <f>BRPL_EOD!W26-BRPL_ISGS_exbus!W26</f>
        <v>5.1332256192822001E-3</v>
      </c>
      <c r="X26" s="24">
        <f>BRPL_EOD!X26-BRPL_ISGS_exbus!X26</f>
        <v>1.6090935898418479E-3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9.6977098390880201E-3</v>
      </c>
      <c r="L27" s="24">
        <f>BRPL_EOD!L27-BRPL_ISGS_exbus!L27</f>
        <v>-2.6872284719559048E-4</v>
      </c>
      <c r="M27" s="24">
        <f>BRPL_EOD!M27-BRPL_ISGS_exbus!M27</f>
        <v>2.7724867724927549E-3</v>
      </c>
      <c r="N27" s="24">
        <f>BRPL_EOD!N27-BRPL_ISGS_exbus!N27</f>
        <v>-4.2552781480083013E-3</v>
      </c>
      <c r="O27" s="24">
        <f>BRPL_EOD!O27-BRPL_ISGS_exbus!O27</f>
        <v>4.9721641541111694E-4</v>
      </c>
      <c r="P27" s="24">
        <f>BRPL_EOD!P27-BRPL_ISGS_exbus!P27</f>
        <v>-7.5194721189575375E-4</v>
      </c>
      <c r="Q27" s="24">
        <f>BRPL_EOD!Q27-BRPL_ISGS_exbus!Q27</f>
        <v>8.8019081272072697E-4</v>
      </c>
      <c r="R27" s="24">
        <f>BRPL_EOD!R27-BRPL_ISGS_exbus!R27</f>
        <v>4.0842747603875296E-4</v>
      </c>
      <c r="S27" s="24">
        <f>BRPL_EOD!S27-BRPL_ISGS_exbus!S27</f>
        <v>-2.7386208355366648E-3</v>
      </c>
      <c r="T27" s="24">
        <f>BRPL_EOD!T27-BRPL_ISGS_exbus!T27</f>
        <v>0</v>
      </c>
      <c r="U27" s="24">
        <f>BRPL_EOD!U27-BRPL_ISGS_exbus!U27</f>
        <v>-3.6116677384256946E-4</v>
      </c>
      <c r="V27" s="24">
        <f>BRPL_EOD!V27-BRPL_ISGS_exbus!V27</f>
        <v>3.9214605894439813E-3</v>
      </c>
      <c r="W27" s="24">
        <f>BRPL_EOD!W27-BRPL_ISGS_exbus!W27</f>
        <v>5.1332256192822001E-3</v>
      </c>
      <c r="X27" s="24">
        <f>BRPL_EOD!X27-BRPL_ISGS_exbus!X27</f>
        <v>1.6090935898418479E-3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9.6977098390880201E-3</v>
      </c>
      <c r="L28" s="24">
        <f>BRPL_EOD!L28-BRPL_ISGS_exbus!L28</f>
        <v>-2.6872284719559048E-4</v>
      </c>
      <c r="M28" s="24">
        <f>BRPL_EOD!M28-BRPL_ISGS_exbus!M28</f>
        <v>2.7724867724927549E-3</v>
      </c>
      <c r="N28" s="24">
        <f>BRPL_EOD!N28-BRPL_ISGS_exbus!N28</f>
        <v>-4.2552781480083013E-3</v>
      </c>
      <c r="O28" s="24">
        <f>BRPL_EOD!O28-BRPL_ISGS_exbus!O28</f>
        <v>4.9721641541111694E-4</v>
      </c>
      <c r="P28" s="24">
        <f>BRPL_EOD!P28-BRPL_ISGS_exbus!P28</f>
        <v>-7.5194721189575375E-4</v>
      </c>
      <c r="Q28" s="24">
        <f>BRPL_EOD!Q28-BRPL_ISGS_exbus!Q28</f>
        <v>8.8019081272072697E-4</v>
      </c>
      <c r="R28" s="24">
        <f>BRPL_EOD!R28-BRPL_ISGS_exbus!R28</f>
        <v>4.0436223893074441E-3</v>
      </c>
      <c r="S28" s="24">
        <f>BRPL_EOD!S28-BRPL_ISGS_exbus!S28</f>
        <v>-2.7386208355366648E-3</v>
      </c>
      <c r="T28" s="24">
        <f>BRPL_EOD!T28-BRPL_ISGS_exbus!T28</f>
        <v>0</v>
      </c>
      <c r="U28" s="24">
        <f>BRPL_EOD!U28-BRPL_ISGS_exbus!U28</f>
        <v>-3.6116677384256946E-4</v>
      </c>
      <c r="V28" s="24">
        <f>BRPL_EOD!V28-BRPL_ISGS_exbus!V28</f>
        <v>4.8533581644818469E-3</v>
      </c>
      <c r="W28" s="24">
        <f>BRPL_EOD!W28-BRPL_ISGS_exbus!W28</f>
        <v>5.1332256192822001E-3</v>
      </c>
      <c r="X28" s="24">
        <f>BRPL_EOD!X28-BRPL_ISGS_exbus!X28</f>
        <v>1.6090935898418479E-3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9.6977098390880201E-3</v>
      </c>
      <c r="L29" s="24">
        <f>BRPL_EOD!L29-BRPL_ISGS_exbus!L29</f>
        <v>-2.6872284719559048E-4</v>
      </c>
      <c r="M29" s="24">
        <f>BRPL_EOD!M29-BRPL_ISGS_exbus!M29</f>
        <v>2.7724867724927549E-3</v>
      </c>
      <c r="N29" s="24">
        <f>BRPL_EOD!N29-BRPL_ISGS_exbus!N29</f>
        <v>-4.2552781480083013E-3</v>
      </c>
      <c r="O29" s="24">
        <f>BRPL_EOD!O29-BRPL_ISGS_exbus!O29</f>
        <v>4.9721641541111694E-4</v>
      </c>
      <c r="P29" s="24">
        <f>BRPL_EOD!P29-BRPL_ISGS_exbus!P29</f>
        <v>-7.5194721189575375E-4</v>
      </c>
      <c r="Q29" s="24">
        <f>BRPL_EOD!Q29-BRPL_ISGS_exbus!Q29</f>
        <v>8.8019081272072697E-4</v>
      </c>
      <c r="R29" s="24">
        <f>BRPL_EOD!R29-BRPL_ISGS_exbus!R29</f>
        <v>4.0436223893074441E-3</v>
      </c>
      <c r="S29" s="24">
        <f>BRPL_EOD!S29-BRPL_ISGS_exbus!S29</f>
        <v>-2.3248368959105647E-3</v>
      </c>
      <c r="T29" s="24">
        <f>BRPL_EOD!T29-BRPL_ISGS_exbus!T29</f>
        <v>0</v>
      </c>
      <c r="U29" s="24">
        <f>BRPL_EOD!U29-BRPL_ISGS_exbus!U29</f>
        <v>-3.6116677384256946E-4</v>
      </c>
      <c r="V29" s="24">
        <f>BRPL_EOD!V29-BRPL_ISGS_exbus!V29</f>
        <v>-2.1127286356819042E-3</v>
      </c>
      <c r="W29" s="24">
        <f>BRPL_EOD!W29-BRPL_ISGS_exbus!W29</f>
        <v>5.1332256192822001E-3</v>
      </c>
      <c r="X29" s="24">
        <f>BRPL_EOD!X29-BRPL_ISGS_exbus!X29</f>
        <v>1.6090935898418479E-3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9.6977098390880201E-3</v>
      </c>
      <c r="L30" s="24">
        <f>BRPL_EOD!L30-BRPL_ISGS_exbus!L30</f>
        <v>-2.6872284719559048E-4</v>
      </c>
      <c r="M30" s="24">
        <f>BRPL_EOD!M30-BRPL_ISGS_exbus!M30</f>
        <v>2.7724867724927549E-3</v>
      </c>
      <c r="N30" s="24">
        <f>BRPL_EOD!N30-BRPL_ISGS_exbus!N30</f>
        <v>-4.2552781480083013E-3</v>
      </c>
      <c r="O30" s="24">
        <f>BRPL_EOD!O30-BRPL_ISGS_exbus!O30</f>
        <v>4.9721641541111694E-4</v>
      </c>
      <c r="P30" s="24">
        <f>BRPL_EOD!P30-BRPL_ISGS_exbus!P30</f>
        <v>-7.5194721189575375E-4</v>
      </c>
      <c r="Q30" s="24">
        <f>BRPL_EOD!Q30-BRPL_ISGS_exbus!Q30</f>
        <v>8.8019081272072697E-4</v>
      </c>
      <c r="R30" s="24">
        <f>BRPL_EOD!R30-BRPL_ISGS_exbus!R30</f>
        <v>4.0436223893074441E-3</v>
      </c>
      <c r="S30" s="24">
        <f>BRPL_EOD!S30-BRPL_ISGS_exbus!S30</f>
        <v>-2.3248368959105647E-3</v>
      </c>
      <c r="T30" s="24">
        <f>BRPL_EOD!T30-BRPL_ISGS_exbus!T30</f>
        <v>0</v>
      </c>
      <c r="U30" s="24">
        <f>BRPL_EOD!U30-BRPL_ISGS_exbus!U30</f>
        <v>-3.6116677384256946E-4</v>
      </c>
      <c r="V30" s="24">
        <f>BRPL_EOD!V30-BRPL_ISGS_exbus!V30</f>
        <v>-2.1127286356819042E-3</v>
      </c>
      <c r="W30" s="24">
        <f>BRPL_EOD!W30-BRPL_ISGS_exbus!W30</f>
        <v>5.1332256192822001E-3</v>
      </c>
      <c r="X30" s="24">
        <f>BRPL_EOD!X30-BRPL_ISGS_exbus!X30</f>
        <v>1.6090935898418479E-3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9.6977098390880201E-3</v>
      </c>
      <c r="L31" s="24">
        <f>BRPL_EOD!L31-BRPL_ISGS_exbus!L31</f>
        <v>-2.6872284719559048E-4</v>
      </c>
      <c r="M31" s="24">
        <f>BRPL_EOD!M31-BRPL_ISGS_exbus!M31</f>
        <v>2.7724867724927549E-3</v>
      </c>
      <c r="N31" s="24">
        <f>BRPL_EOD!N31-BRPL_ISGS_exbus!N31</f>
        <v>-4.2552781480083013E-3</v>
      </c>
      <c r="O31" s="24">
        <f>BRPL_EOD!O31-BRPL_ISGS_exbus!O31</f>
        <v>4.9721641541111694E-4</v>
      </c>
      <c r="P31" s="24">
        <f>BRPL_EOD!P31-BRPL_ISGS_exbus!P31</f>
        <v>-7.5194721189575375E-4</v>
      </c>
      <c r="Q31" s="24">
        <f>BRPL_EOD!Q31-BRPL_ISGS_exbus!Q31</f>
        <v>8.8019081272072697E-4</v>
      </c>
      <c r="R31" s="24">
        <f>BRPL_EOD!R31-BRPL_ISGS_exbus!R31</f>
        <v>4.0436223893074441E-3</v>
      </c>
      <c r="S31" s="24">
        <f>BRPL_EOD!S31-BRPL_ISGS_exbus!S31</f>
        <v>-2.3248368959105647E-3</v>
      </c>
      <c r="T31" s="24">
        <f>BRPL_EOD!T31-BRPL_ISGS_exbus!T31</f>
        <v>0</v>
      </c>
      <c r="U31" s="24">
        <f>BRPL_EOD!U31-BRPL_ISGS_exbus!U31</f>
        <v>-3.6116677384256946E-4</v>
      </c>
      <c r="V31" s="24">
        <f>BRPL_EOD!V31-BRPL_ISGS_exbus!V31</f>
        <v>-2.1127286356819042E-3</v>
      </c>
      <c r="W31" s="24">
        <f>BRPL_EOD!W31-BRPL_ISGS_exbus!W31</f>
        <v>5.1332256192822001E-3</v>
      </c>
      <c r="X31" s="24">
        <f>BRPL_EOD!X31-BRPL_ISGS_exbus!X31</f>
        <v>1.6090935898418479E-3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-1.8666795559170168E-3</v>
      </c>
      <c r="L32" s="24">
        <f>BRPL_EOD!L32-BRPL_ISGS_exbus!L32</f>
        <v>-2.6872284719559048E-4</v>
      </c>
      <c r="M32" s="24">
        <f>BRPL_EOD!M32-BRPL_ISGS_exbus!M32</f>
        <v>2.7724867724927549E-3</v>
      </c>
      <c r="N32" s="24">
        <f>BRPL_EOD!N32-BRPL_ISGS_exbus!N32</f>
        <v>-4.2552781480083013E-3</v>
      </c>
      <c r="O32" s="24">
        <f>BRPL_EOD!O32-BRPL_ISGS_exbus!O32</f>
        <v>4.9721641541111694E-4</v>
      </c>
      <c r="P32" s="24">
        <f>BRPL_EOD!P32-BRPL_ISGS_exbus!P32</f>
        <v>-7.5194721189575375E-4</v>
      </c>
      <c r="Q32" s="24">
        <f>BRPL_EOD!Q32-BRPL_ISGS_exbus!Q32</f>
        <v>8.8019081272072697E-4</v>
      </c>
      <c r="R32" s="24">
        <f>BRPL_EOD!R32-BRPL_ISGS_exbus!R32</f>
        <v>4.0436223893074441E-3</v>
      </c>
      <c r="S32" s="24">
        <f>BRPL_EOD!S32-BRPL_ISGS_exbus!S32</f>
        <v>-2.3248368959105647E-3</v>
      </c>
      <c r="T32" s="24">
        <f>BRPL_EOD!T32-BRPL_ISGS_exbus!T32</f>
        <v>0</v>
      </c>
      <c r="U32" s="24">
        <f>BRPL_EOD!U32-BRPL_ISGS_exbus!U32</f>
        <v>-3.6116677384256946E-4</v>
      </c>
      <c r="V32" s="24">
        <f>BRPL_EOD!V32-BRPL_ISGS_exbus!V32</f>
        <v>-2.1127286356819042E-3</v>
      </c>
      <c r="W32" s="24">
        <f>BRPL_EOD!W32-BRPL_ISGS_exbus!W32</f>
        <v>5.1332256192822001E-3</v>
      </c>
      <c r="X32" s="24">
        <f>BRPL_EOD!X32-BRPL_ISGS_exbus!X32</f>
        <v>1.6090935898418479E-3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-1.8666795559170168E-3</v>
      </c>
      <c r="L33" s="24">
        <f>BRPL_EOD!L33-BRPL_ISGS_exbus!L33</f>
        <v>-2.6872284719559048E-4</v>
      </c>
      <c r="M33" s="24">
        <f>BRPL_EOD!M33-BRPL_ISGS_exbus!M33</f>
        <v>2.7724867724927549E-3</v>
      </c>
      <c r="N33" s="24">
        <f>BRPL_EOD!N33-BRPL_ISGS_exbus!N33</f>
        <v>-4.2552781480083013E-3</v>
      </c>
      <c r="O33" s="24">
        <f>BRPL_EOD!O33-BRPL_ISGS_exbus!O33</f>
        <v>4.9721641541111694E-4</v>
      </c>
      <c r="P33" s="24">
        <f>BRPL_EOD!P33-BRPL_ISGS_exbus!P33</f>
        <v>-7.5194721189575375E-4</v>
      </c>
      <c r="Q33" s="24">
        <f>BRPL_EOD!Q33-BRPL_ISGS_exbus!Q33</f>
        <v>8.8019081272072697E-4</v>
      </c>
      <c r="R33" s="24">
        <f>BRPL_EOD!R33-BRPL_ISGS_exbus!R33</f>
        <v>4.0436223893074441E-3</v>
      </c>
      <c r="S33" s="24">
        <f>BRPL_EOD!S33-BRPL_ISGS_exbus!S33</f>
        <v>-2.7386208355366648E-3</v>
      </c>
      <c r="T33" s="24">
        <f>BRPL_EOD!T33-BRPL_ISGS_exbus!T33</f>
        <v>0</v>
      </c>
      <c r="U33" s="24">
        <f>BRPL_EOD!U33-BRPL_ISGS_exbus!U33</f>
        <v>-3.6116677384256946E-4</v>
      </c>
      <c r="V33" s="24">
        <f>BRPL_EOD!V33-BRPL_ISGS_exbus!V33</f>
        <v>-2.1127286356819042E-3</v>
      </c>
      <c r="W33" s="24">
        <f>BRPL_EOD!W33-BRPL_ISGS_exbus!W33</f>
        <v>5.1332256192822001E-3</v>
      </c>
      <c r="X33" s="24">
        <f>BRPL_EOD!X33-BRPL_ISGS_exbus!X33</f>
        <v>1.6090935898418479E-3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7.8407833721598763E-3</v>
      </c>
      <c r="L34" s="24">
        <f>BRPL_EOD!L34-BRPL_ISGS_exbus!L34</f>
        <v>-2.6872284719559048E-4</v>
      </c>
      <c r="M34" s="24">
        <f>BRPL_EOD!M34-BRPL_ISGS_exbus!M34</f>
        <v>2.7724867724927549E-3</v>
      </c>
      <c r="N34" s="24">
        <f>BRPL_EOD!N34-BRPL_ISGS_exbus!N34</f>
        <v>-4.2552781480083013E-3</v>
      </c>
      <c r="O34" s="24">
        <f>BRPL_EOD!O34-BRPL_ISGS_exbus!O34</f>
        <v>4.9721641541111694E-4</v>
      </c>
      <c r="P34" s="24">
        <f>BRPL_EOD!P34-BRPL_ISGS_exbus!P34</f>
        <v>-7.5194721189575375E-4</v>
      </c>
      <c r="Q34" s="24">
        <f>BRPL_EOD!Q34-BRPL_ISGS_exbus!Q34</f>
        <v>-4.3025521472399575E-3</v>
      </c>
      <c r="R34" s="24">
        <f>BRPL_EOD!R34-BRPL_ISGS_exbus!R34</f>
        <v>2.4715695017860639E-3</v>
      </c>
      <c r="S34" s="24">
        <f>BRPL_EOD!S34-BRPL_ISGS_exbus!S34</f>
        <v>-2.7386208355366648E-3</v>
      </c>
      <c r="T34" s="24">
        <f>BRPL_EOD!T34-BRPL_ISGS_exbus!T34</f>
        <v>0</v>
      </c>
      <c r="U34" s="24">
        <f>BRPL_EOD!U34-BRPL_ISGS_exbus!U34</f>
        <v>-3.6116677384256946E-4</v>
      </c>
      <c r="V34" s="24">
        <f>BRPL_EOD!V34-BRPL_ISGS_exbus!V34</f>
        <v>1.1974711160966933E-3</v>
      </c>
      <c r="W34" s="24">
        <f>BRPL_EOD!W34-BRPL_ISGS_exbus!W34</f>
        <v>5.1332256192822001E-3</v>
      </c>
      <c r="X34" s="24">
        <f>BRPL_EOD!X34-BRPL_ISGS_exbus!X34</f>
        <v>1.6090935898418479E-3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8.7182108047727525E-3</v>
      </c>
      <c r="L35" s="24">
        <f>BRPL_EOD!L35-BRPL_ISGS_exbus!L35</f>
        <v>-2.6872284719559048E-4</v>
      </c>
      <c r="M35" s="24">
        <f>BRPL_EOD!M35-BRPL_ISGS_exbus!M35</f>
        <v>2.7724867724927549E-3</v>
      </c>
      <c r="N35" s="24">
        <f>BRPL_EOD!N35-BRPL_ISGS_exbus!N35</f>
        <v>-4.2552781480083013E-3</v>
      </c>
      <c r="O35" s="24">
        <f>BRPL_EOD!O35-BRPL_ISGS_exbus!O35</f>
        <v>4.9721641541111694E-4</v>
      </c>
      <c r="P35" s="24">
        <f>BRPL_EOD!P35-BRPL_ISGS_exbus!P35</f>
        <v>-7.5194721189575375E-4</v>
      </c>
      <c r="Q35" s="24">
        <f>BRPL_EOD!Q35-BRPL_ISGS_exbus!Q35</f>
        <v>-4.3025521472399575E-3</v>
      </c>
      <c r="R35" s="24">
        <f>BRPL_EOD!R35-BRPL_ISGS_exbus!R35</f>
        <v>2.4715695017860639E-3</v>
      </c>
      <c r="S35" s="24">
        <f>BRPL_EOD!S35-BRPL_ISGS_exbus!S35</f>
        <v>9.8836029732041197E-5</v>
      </c>
      <c r="T35" s="24">
        <f>BRPL_EOD!T35-BRPL_ISGS_exbus!T35</f>
        <v>0</v>
      </c>
      <c r="U35" s="24">
        <f>BRPL_EOD!U35-BRPL_ISGS_exbus!U35</f>
        <v>-3.6116677384256946E-4</v>
      </c>
      <c r="V35" s="24">
        <f>BRPL_EOD!V35-BRPL_ISGS_exbus!V35</f>
        <v>1.1974711160966933E-3</v>
      </c>
      <c r="W35" s="24">
        <f>BRPL_EOD!W35-BRPL_ISGS_exbus!W35</f>
        <v>5.1332256192822001E-3</v>
      </c>
      <c r="X35" s="24">
        <f>BRPL_EOD!X35-BRPL_ISGS_exbus!X35</f>
        <v>1.6090935898418479E-3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1.0921147898613981E-2</v>
      </c>
      <c r="L36" s="24">
        <f>BRPL_EOD!L36-BRPL_ISGS_exbus!L36</f>
        <v>-2.6872284719559048E-4</v>
      </c>
      <c r="M36" s="24">
        <f>BRPL_EOD!M36-BRPL_ISGS_exbus!M36</f>
        <v>2.7724867724927549E-3</v>
      </c>
      <c r="N36" s="24">
        <f>BRPL_EOD!N36-BRPL_ISGS_exbus!N36</f>
        <v>-4.2552781480083013E-3</v>
      </c>
      <c r="O36" s="24">
        <f>BRPL_EOD!O36-BRPL_ISGS_exbus!O36</f>
        <v>4.9721641541111694E-4</v>
      </c>
      <c r="P36" s="24">
        <f>BRPL_EOD!P36-BRPL_ISGS_exbus!P36</f>
        <v>-7.5194721189575375E-4</v>
      </c>
      <c r="Q36" s="24">
        <f>BRPL_EOD!Q36-BRPL_ISGS_exbus!Q36</f>
        <v>-4.3025521472399575E-3</v>
      </c>
      <c r="R36" s="24">
        <f>BRPL_EOD!R36-BRPL_ISGS_exbus!R36</f>
        <v>2.4715695017860639E-3</v>
      </c>
      <c r="S36" s="24">
        <f>BRPL_EOD!S36-BRPL_ISGS_exbus!S36</f>
        <v>-2.7386208355366648E-3</v>
      </c>
      <c r="T36" s="24">
        <f>BRPL_EOD!T36-BRPL_ISGS_exbus!T36</f>
        <v>0</v>
      </c>
      <c r="U36" s="24">
        <f>BRPL_EOD!U36-BRPL_ISGS_exbus!U36</f>
        <v>-3.6116677384256946E-4</v>
      </c>
      <c r="V36" s="24">
        <f>BRPL_EOD!V36-BRPL_ISGS_exbus!V36</f>
        <v>1.1974711160966933E-3</v>
      </c>
      <c r="W36" s="24">
        <f>BRPL_EOD!W36-BRPL_ISGS_exbus!W36</f>
        <v>5.1332256192822001E-3</v>
      </c>
      <c r="X36" s="24">
        <f>BRPL_EOD!X36-BRPL_ISGS_exbus!X36</f>
        <v>1.6090935898418479E-3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-1.1549717868888365E-3</v>
      </c>
      <c r="L37" s="24">
        <f>BRPL_EOD!L37-BRPL_ISGS_exbus!L37</f>
        <v>-2.6872284719559048E-4</v>
      </c>
      <c r="M37" s="24">
        <f>BRPL_EOD!M37-BRPL_ISGS_exbus!M37</f>
        <v>2.7724867724927549E-3</v>
      </c>
      <c r="N37" s="24">
        <f>BRPL_EOD!N37-BRPL_ISGS_exbus!N37</f>
        <v>-4.2552781480083013E-3</v>
      </c>
      <c r="O37" s="24">
        <f>BRPL_EOD!O37-BRPL_ISGS_exbus!O37</f>
        <v>4.9721641541111694E-4</v>
      </c>
      <c r="P37" s="24">
        <f>BRPL_EOD!P37-BRPL_ISGS_exbus!P37</f>
        <v>-7.5194721189575375E-4</v>
      </c>
      <c r="Q37" s="24">
        <f>BRPL_EOD!Q37-BRPL_ISGS_exbus!Q37</f>
        <v>-4.3025521472399575E-3</v>
      </c>
      <c r="R37" s="24">
        <f>BRPL_EOD!R37-BRPL_ISGS_exbus!R37</f>
        <v>2.4715695017860639E-3</v>
      </c>
      <c r="S37" s="24">
        <f>BRPL_EOD!S37-BRPL_ISGS_exbus!S37</f>
        <v>-2.7386208355366648E-3</v>
      </c>
      <c r="T37" s="24">
        <f>BRPL_EOD!T37-BRPL_ISGS_exbus!T37</f>
        <v>0</v>
      </c>
      <c r="U37" s="24">
        <f>BRPL_EOD!U37-BRPL_ISGS_exbus!U37</f>
        <v>-3.6116677384256946E-4</v>
      </c>
      <c r="V37" s="24">
        <f>BRPL_EOD!V37-BRPL_ISGS_exbus!V37</f>
        <v>1.1974711160966933E-3</v>
      </c>
      <c r="W37" s="24">
        <f>BRPL_EOD!W37-BRPL_ISGS_exbus!W37</f>
        <v>5.1332256192822001E-3</v>
      </c>
      <c r="X37" s="24">
        <f>BRPL_EOD!X37-BRPL_ISGS_exbus!X37</f>
        <v>1.6090935898418479E-3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-2.6180526937764625E-3</v>
      </c>
      <c r="L38" s="24">
        <f>BRPL_EOD!L38-BRPL_ISGS_exbus!L38</f>
        <v>-2.6872284719559048E-4</v>
      </c>
      <c r="M38" s="24">
        <f>BRPL_EOD!M38-BRPL_ISGS_exbus!M38</f>
        <v>2.7724867724927549E-3</v>
      </c>
      <c r="N38" s="24">
        <f>BRPL_EOD!N38-BRPL_ISGS_exbus!N38</f>
        <v>-4.2552781480083013E-3</v>
      </c>
      <c r="O38" s="24">
        <f>BRPL_EOD!O38-BRPL_ISGS_exbus!O38</f>
        <v>4.9721641541111694E-4</v>
      </c>
      <c r="P38" s="24">
        <f>BRPL_EOD!P38-BRPL_ISGS_exbus!P38</f>
        <v>-7.5194721189575375E-4</v>
      </c>
      <c r="Q38" s="24">
        <f>BRPL_EOD!Q38-BRPL_ISGS_exbus!Q38</f>
        <v>-4.3025521472399575E-3</v>
      </c>
      <c r="R38" s="24">
        <f>BRPL_EOD!R38-BRPL_ISGS_exbus!R38</f>
        <v>2.4715695017860639E-3</v>
      </c>
      <c r="S38" s="24">
        <f>BRPL_EOD!S38-BRPL_ISGS_exbus!S38</f>
        <v>-2.7386208355366648E-3</v>
      </c>
      <c r="T38" s="24">
        <f>BRPL_EOD!T38-BRPL_ISGS_exbus!T38</f>
        <v>0</v>
      </c>
      <c r="U38" s="24">
        <f>BRPL_EOD!U38-BRPL_ISGS_exbus!U38</f>
        <v>-3.6116677384256946E-4</v>
      </c>
      <c r="V38" s="24">
        <f>BRPL_EOD!V38-BRPL_ISGS_exbus!V38</f>
        <v>1.1974711160966933E-3</v>
      </c>
      <c r="W38" s="24">
        <f>BRPL_EOD!W38-BRPL_ISGS_exbus!W38</f>
        <v>5.1332256192822001E-3</v>
      </c>
      <c r="X38" s="24">
        <f>BRPL_EOD!X38-BRPL_ISGS_exbus!X38</f>
        <v>1.6090935898418479E-3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-2.6180526937764625E-3</v>
      </c>
      <c r="L39" s="24">
        <f>BRPL_EOD!L39-BRPL_ISGS_exbus!L39</f>
        <v>-2.6872284719559048E-4</v>
      </c>
      <c r="M39" s="24">
        <f>BRPL_EOD!M39-BRPL_ISGS_exbus!M39</f>
        <v>2.7724867724927549E-3</v>
      </c>
      <c r="N39" s="24">
        <f>BRPL_EOD!N39-BRPL_ISGS_exbus!N39</f>
        <v>-4.2552781480083013E-3</v>
      </c>
      <c r="O39" s="24">
        <f>BRPL_EOD!O39-BRPL_ISGS_exbus!O39</f>
        <v>4.9721641541111694E-4</v>
      </c>
      <c r="P39" s="24">
        <f>BRPL_EOD!P39-BRPL_ISGS_exbus!P39</f>
        <v>-7.5194721189575375E-4</v>
      </c>
      <c r="Q39" s="24">
        <f>BRPL_EOD!Q39-BRPL_ISGS_exbus!Q39</f>
        <v>-4.3025521472399575E-3</v>
      </c>
      <c r="R39" s="24">
        <f>BRPL_EOD!R39-BRPL_ISGS_exbus!R39</f>
        <v>2.4715695017860639E-3</v>
      </c>
      <c r="S39" s="24">
        <f>BRPL_EOD!S39-BRPL_ISGS_exbus!S39</f>
        <v>-2.7386208355366648E-3</v>
      </c>
      <c r="T39" s="24">
        <f>BRPL_EOD!T39-BRPL_ISGS_exbus!T39</f>
        <v>0</v>
      </c>
      <c r="U39" s="24">
        <f>BRPL_EOD!U39-BRPL_ISGS_exbus!U39</f>
        <v>-3.6116677384256946E-4</v>
      </c>
      <c r="V39" s="24">
        <f>BRPL_EOD!V39-BRPL_ISGS_exbus!V39</f>
        <v>1.1974711160966933E-3</v>
      </c>
      <c r="W39" s="24">
        <f>BRPL_EOD!W39-BRPL_ISGS_exbus!W39</f>
        <v>5.1332256192822001E-3</v>
      </c>
      <c r="X39" s="24">
        <f>BRPL_EOD!X39-BRPL_ISGS_exbus!X39</f>
        <v>1.6090935898418479E-3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-2.6180526937764625E-3</v>
      </c>
      <c r="L40" s="24">
        <f>BRPL_EOD!L40-BRPL_ISGS_exbus!L40</f>
        <v>2.2525705140985508E-4</v>
      </c>
      <c r="M40" s="24">
        <f>BRPL_EOD!M40-BRPL_ISGS_exbus!M40</f>
        <v>2.7724867724927549E-3</v>
      </c>
      <c r="N40" s="24">
        <f>BRPL_EOD!N40-BRPL_ISGS_exbus!N40</f>
        <v>-4.2552781480083013E-3</v>
      </c>
      <c r="O40" s="24">
        <f>BRPL_EOD!O40-BRPL_ISGS_exbus!O40</f>
        <v>4.9721641541111694E-4</v>
      </c>
      <c r="P40" s="24">
        <f>BRPL_EOD!P40-BRPL_ISGS_exbus!P40</f>
        <v>-7.5194721189575375E-4</v>
      </c>
      <c r="Q40" s="24">
        <f>BRPL_EOD!Q40-BRPL_ISGS_exbus!Q40</f>
        <v>-4.3025521472399575E-3</v>
      </c>
      <c r="R40" s="24">
        <f>BRPL_EOD!R40-BRPL_ISGS_exbus!R40</f>
        <v>2.4715695017860639E-3</v>
      </c>
      <c r="S40" s="24">
        <f>BRPL_EOD!S40-BRPL_ISGS_exbus!S40</f>
        <v>-2.7386208355366648E-3</v>
      </c>
      <c r="T40" s="24">
        <f>BRPL_EOD!T40-BRPL_ISGS_exbus!T40</f>
        <v>0</v>
      </c>
      <c r="U40" s="24">
        <f>BRPL_EOD!U40-BRPL_ISGS_exbus!U40</f>
        <v>-3.6116677384256946E-4</v>
      </c>
      <c r="V40" s="24">
        <f>BRPL_EOD!V40-BRPL_ISGS_exbus!V40</f>
        <v>1.1974711160966933E-3</v>
      </c>
      <c r="W40" s="24">
        <f>BRPL_EOD!W40-BRPL_ISGS_exbus!W40</f>
        <v>5.1332256192822001E-3</v>
      </c>
      <c r="X40" s="24">
        <f>BRPL_EOD!X40-BRPL_ISGS_exbus!X40</f>
        <v>1.6090935898418479E-3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7.4998637231260545E-3</v>
      </c>
      <c r="L41" s="24">
        <f>BRPL_EOD!L41-BRPL_ISGS_exbus!L41</f>
        <v>2.0286758461018906E-4</v>
      </c>
      <c r="M41" s="24">
        <f>BRPL_EOD!M41-BRPL_ISGS_exbus!M41</f>
        <v>2.7724867724927549E-3</v>
      </c>
      <c r="N41" s="24">
        <f>BRPL_EOD!N41-BRPL_ISGS_exbus!N41</f>
        <v>-4.2552781480083013E-3</v>
      </c>
      <c r="O41" s="24">
        <f>BRPL_EOD!O41-BRPL_ISGS_exbus!O41</f>
        <v>4.9721641541111694E-4</v>
      </c>
      <c r="P41" s="24">
        <f>BRPL_EOD!P41-BRPL_ISGS_exbus!P41</f>
        <v>-7.5194721189575375E-4</v>
      </c>
      <c r="Q41" s="24">
        <f>BRPL_EOD!Q41-BRPL_ISGS_exbus!Q41</f>
        <v>-4.3025521472399575E-3</v>
      </c>
      <c r="R41" s="24">
        <f>BRPL_EOD!R41-BRPL_ISGS_exbus!R41</f>
        <v>2.4715695017860639E-3</v>
      </c>
      <c r="S41" s="24">
        <f>BRPL_EOD!S41-BRPL_ISGS_exbus!S41</f>
        <v>-2.7386208355366648E-3</v>
      </c>
      <c r="T41" s="24">
        <f>BRPL_EOD!T41-BRPL_ISGS_exbus!T41</f>
        <v>0</v>
      </c>
      <c r="U41" s="24">
        <f>BRPL_EOD!U41-BRPL_ISGS_exbus!U41</f>
        <v>-3.6116677384256946E-4</v>
      </c>
      <c r="V41" s="24">
        <f>BRPL_EOD!V41-BRPL_ISGS_exbus!V41</f>
        <v>1.1974711160966933E-3</v>
      </c>
      <c r="W41" s="24">
        <f>BRPL_EOD!W41-BRPL_ISGS_exbus!W41</f>
        <v>5.1332256192822001E-3</v>
      </c>
      <c r="X41" s="24">
        <f>BRPL_EOD!X41-BRPL_ISGS_exbus!X41</f>
        <v>1.6090935898418479E-3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7.4998637231260545E-3</v>
      </c>
      <c r="L42" s="24">
        <f>BRPL_EOD!L42-BRPL_ISGS_exbus!L42</f>
        <v>3.1220762913974909E-4</v>
      </c>
      <c r="M42" s="24">
        <f>BRPL_EOD!M42-BRPL_ISGS_exbus!M42</f>
        <v>2.7724867724927549E-3</v>
      </c>
      <c r="N42" s="24">
        <f>BRPL_EOD!N42-BRPL_ISGS_exbus!N42</f>
        <v>-4.2552781480083013E-3</v>
      </c>
      <c r="O42" s="24">
        <f>BRPL_EOD!O42-BRPL_ISGS_exbus!O42</f>
        <v>4.9721641541111694E-4</v>
      </c>
      <c r="P42" s="24">
        <f>BRPL_EOD!P42-BRPL_ISGS_exbus!P42</f>
        <v>-7.5194721189575375E-4</v>
      </c>
      <c r="Q42" s="24">
        <f>BRPL_EOD!Q42-BRPL_ISGS_exbus!Q42</f>
        <v>-4.3025521472399575E-3</v>
      </c>
      <c r="R42" s="24">
        <f>BRPL_EOD!R42-BRPL_ISGS_exbus!R42</f>
        <v>2.4715695017860639E-3</v>
      </c>
      <c r="S42" s="24">
        <f>BRPL_EOD!S42-BRPL_ISGS_exbus!S42</f>
        <v>-2.7386208355366648E-3</v>
      </c>
      <c r="T42" s="24">
        <f>BRPL_EOD!T42-BRPL_ISGS_exbus!T42</f>
        <v>0</v>
      </c>
      <c r="U42" s="24">
        <f>BRPL_EOD!U42-BRPL_ISGS_exbus!U42</f>
        <v>-3.6116677384256946E-4</v>
      </c>
      <c r="V42" s="24">
        <f>BRPL_EOD!V42-BRPL_ISGS_exbus!V42</f>
        <v>1.1974711160966933E-3</v>
      </c>
      <c r="W42" s="24">
        <f>BRPL_EOD!W42-BRPL_ISGS_exbus!W42</f>
        <v>5.1332256192822001E-3</v>
      </c>
      <c r="X42" s="24">
        <f>BRPL_EOD!X42-BRPL_ISGS_exbus!X42</f>
        <v>1.6090935898418479E-3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7.4998637231260545E-3</v>
      </c>
      <c r="L43" s="24">
        <f>BRPL_EOD!L43-BRPL_ISGS_exbus!L43</f>
        <v>7.3311555111033044E-6</v>
      </c>
      <c r="M43" s="24">
        <f>BRPL_EOD!M43-BRPL_ISGS_exbus!M43</f>
        <v>2.7724867724927549E-3</v>
      </c>
      <c r="N43" s="24">
        <f>BRPL_EOD!N43-BRPL_ISGS_exbus!N43</f>
        <v>-4.2552781480083013E-3</v>
      </c>
      <c r="O43" s="24">
        <f>BRPL_EOD!O43-BRPL_ISGS_exbus!O43</f>
        <v>4.9721641541111694E-4</v>
      </c>
      <c r="P43" s="24">
        <f>BRPL_EOD!P43-BRPL_ISGS_exbus!P43</f>
        <v>-7.5194721189575375E-4</v>
      </c>
      <c r="Q43" s="24">
        <f>BRPL_EOD!Q43-BRPL_ISGS_exbus!Q43</f>
        <v>-1.2067632241814508E-3</v>
      </c>
      <c r="R43" s="24">
        <f>BRPL_EOD!R43-BRPL_ISGS_exbus!R43</f>
        <v>2.4715695017860639E-3</v>
      </c>
      <c r="S43" s="24">
        <f>BRPL_EOD!S43-BRPL_ISGS_exbus!S43</f>
        <v>7.6363473744933685E-4</v>
      </c>
      <c r="T43" s="24">
        <f>BRPL_EOD!T43-BRPL_ISGS_exbus!T43</f>
        <v>0</v>
      </c>
      <c r="U43" s="24">
        <f>BRPL_EOD!U43-BRPL_ISGS_exbus!U43</f>
        <v>-3.6116677384256946E-4</v>
      </c>
      <c r="V43" s="24">
        <f>BRPL_EOD!V43-BRPL_ISGS_exbus!V43</f>
        <v>1.1974711160966933E-3</v>
      </c>
      <c r="W43" s="24">
        <f>BRPL_EOD!W43-BRPL_ISGS_exbus!W43</f>
        <v>5.1332256192822001E-3</v>
      </c>
      <c r="X43" s="24">
        <f>BRPL_EOD!X43-BRPL_ISGS_exbus!X43</f>
        <v>1.6090935898418479E-3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7.4998637231260545E-3</v>
      </c>
      <c r="L44" s="24">
        <f>BRPL_EOD!L44-BRPL_ISGS_exbus!L44</f>
        <v>7.3311555111033044E-6</v>
      </c>
      <c r="M44" s="24">
        <f>BRPL_EOD!M44-BRPL_ISGS_exbus!M44</f>
        <v>2.7724867724927549E-3</v>
      </c>
      <c r="N44" s="24">
        <f>BRPL_EOD!N44-BRPL_ISGS_exbus!N44</f>
        <v>-4.2552781480083013E-3</v>
      </c>
      <c r="O44" s="24">
        <f>BRPL_EOD!O44-BRPL_ISGS_exbus!O44</f>
        <v>4.9721641541111694E-4</v>
      </c>
      <c r="P44" s="24">
        <f>BRPL_EOD!P44-BRPL_ISGS_exbus!P44</f>
        <v>-7.5194721189575375E-4</v>
      </c>
      <c r="Q44" s="24">
        <f>BRPL_EOD!Q44-BRPL_ISGS_exbus!Q44</f>
        <v>-1.2067632241814508E-3</v>
      </c>
      <c r="R44" s="24">
        <f>BRPL_EOD!R44-BRPL_ISGS_exbus!R44</f>
        <v>2.4715695017860639E-3</v>
      </c>
      <c r="S44" s="24">
        <f>BRPL_EOD!S44-BRPL_ISGS_exbus!S44</f>
        <v>-1.1671270718238702E-3</v>
      </c>
      <c r="T44" s="24">
        <f>BRPL_EOD!T44-BRPL_ISGS_exbus!T44</f>
        <v>0</v>
      </c>
      <c r="U44" s="24">
        <f>BRPL_EOD!U44-BRPL_ISGS_exbus!U44</f>
        <v>-3.6116677384256946E-4</v>
      </c>
      <c r="V44" s="24">
        <f>BRPL_EOD!V44-BRPL_ISGS_exbus!V44</f>
        <v>1.1974711160966933E-3</v>
      </c>
      <c r="W44" s="24">
        <f>BRPL_EOD!W44-BRPL_ISGS_exbus!W44</f>
        <v>5.1332256192822001E-3</v>
      </c>
      <c r="X44" s="24">
        <f>BRPL_EOD!X44-BRPL_ISGS_exbus!X44</f>
        <v>1.6090935898418479E-3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7.4998637231260545E-3</v>
      </c>
      <c r="L45" s="24">
        <f>BRPL_EOD!L45-BRPL_ISGS_exbus!L45</f>
        <v>7.3311555111033044E-6</v>
      </c>
      <c r="M45" s="24">
        <f>BRPL_EOD!M45-BRPL_ISGS_exbus!M45</f>
        <v>2.7724867724927549E-3</v>
      </c>
      <c r="N45" s="24">
        <f>BRPL_EOD!N45-BRPL_ISGS_exbus!N45</f>
        <v>-4.2552781480083013E-3</v>
      </c>
      <c r="O45" s="24">
        <f>BRPL_EOD!O45-BRPL_ISGS_exbus!O45</f>
        <v>4.9721641541111694E-4</v>
      </c>
      <c r="P45" s="24">
        <f>BRPL_EOD!P45-BRPL_ISGS_exbus!P45</f>
        <v>-7.5194721189575375E-4</v>
      </c>
      <c r="Q45" s="24">
        <f>BRPL_EOD!Q45-BRPL_ISGS_exbus!Q45</f>
        <v>-1.2067632241814508E-3</v>
      </c>
      <c r="R45" s="24">
        <f>BRPL_EOD!R45-BRPL_ISGS_exbus!R45</f>
        <v>2.4715695017860639E-3</v>
      </c>
      <c r="S45" s="24">
        <f>BRPL_EOD!S45-BRPL_ISGS_exbus!S45</f>
        <v>-1.1671270718238702E-3</v>
      </c>
      <c r="T45" s="24">
        <f>BRPL_EOD!T45-BRPL_ISGS_exbus!T45</f>
        <v>0</v>
      </c>
      <c r="U45" s="24">
        <f>BRPL_EOD!U45-BRPL_ISGS_exbus!U45</f>
        <v>-3.6116677384256946E-4</v>
      </c>
      <c r="V45" s="24">
        <f>BRPL_EOD!V45-BRPL_ISGS_exbus!V45</f>
        <v>1.1974711160966933E-3</v>
      </c>
      <c r="W45" s="24">
        <f>BRPL_EOD!W45-BRPL_ISGS_exbus!W45</f>
        <v>5.1332256192822001E-3</v>
      </c>
      <c r="X45" s="24">
        <f>BRPL_EOD!X45-BRPL_ISGS_exbus!X45</f>
        <v>1.6090935898418479E-3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7.4998637231260545E-3</v>
      </c>
      <c r="L46" s="24">
        <f>BRPL_EOD!L46-BRPL_ISGS_exbus!L46</f>
        <v>6.9893771126317006E-6</v>
      </c>
      <c r="M46" s="24">
        <f>BRPL_EOD!M46-BRPL_ISGS_exbus!M46</f>
        <v>2.7724867724927549E-3</v>
      </c>
      <c r="N46" s="24">
        <f>BRPL_EOD!N46-BRPL_ISGS_exbus!N46</f>
        <v>-4.2552781480083013E-3</v>
      </c>
      <c r="O46" s="24">
        <f>BRPL_EOD!O46-BRPL_ISGS_exbus!O46</f>
        <v>4.9721641541111694E-4</v>
      </c>
      <c r="P46" s="24">
        <f>BRPL_EOD!P46-BRPL_ISGS_exbus!P46</f>
        <v>-7.5194721189575375E-4</v>
      </c>
      <c r="Q46" s="24">
        <f>BRPL_EOD!Q46-BRPL_ISGS_exbus!Q46</f>
        <v>-1.2067632241814508E-3</v>
      </c>
      <c r="R46" s="24">
        <f>BRPL_EOD!R46-BRPL_ISGS_exbus!R46</f>
        <v>2.4715695017860639E-3</v>
      </c>
      <c r="S46" s="24">
        <f>BRPL_EOD!S46-BRPL_ISGS_exbus!S46</f>
        <v>-1.1671270718238702E-3</v>
      </c>
      <c r="T46" s="24">
        <f>BRPL_EOD!T46-BRPL_ISGS_exbus!T46</f>
        <v>0</v>
      </c>
      <c r="U46" s="24">
        <f>BRPL_EOD!U46-BRPL_ISGS_exbus!U46</f>
        <v>-3.6116677384256946E-4</v>
      </c>
      <c r="V46" s="24">
        <f>BRPL_EOD!V46-BRPL_ISGS_exbus!V46</f>
        <v>1.1974711160966933E-3</v>
      </c>
      <c r="W46" s="24">
        <f>BRPL_EOD!W46-BRPL_ISGS_exbus!W46</f>
        <v>5.1332256192822001E-3</v>
      </c>
      <c r="X46" s="24">
        <f>BRPL_EOD!X46-BRPL_ISGS_exbus!X46</f>
        <v>1.6090935898418479E-3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7.4998637231260545E-3</v>
      </c>
      <c r="L47" s="24">
        <f>BRPL_EOD!L47-BRPL_ISGS_exbus!L47</f>
        <v>6.9893771126317006E-6</v>
      </c>
      <c r="M47" s="24">
        <f>BRPL_EOD!M47-BRPL_ISGS_exbus!M47</f>
        <v>2.7724867724927549E-3</v>
      </c>
      <c r="N47" s="24">
        <f>BRPL_EOD!N47-BRPL_ISGS_exbus!N47</f>
        <v>-4.2552781480083013E-3</v>
      </c>
      <c r="O47" s="24">
        <f>BRPL_EOD!O47-BRPL_ISGS_exbus!O47</f>
        <v>4.9721641541111694E-4</v>
      </c>
      <c r="P47" s="24">
        <f>BRPL_EOD!P47-BRPL_ISGS_exbus!P47</f>
        <v>-7.5194721189575375E-4</v>
      </c>
      <c r="Q47" s="24">
        <f>BRPL_EOD!Q47-BRPL_ISGS_exbus!Q47</f>
        <v>2.7992555831257704E-4</v>
      </c>
      <c r="R47" s="24">
        <f>BRPL_EOD!R47-BRPL_ISGS_exbus!R47</f>
        <v>-2.529719358717486E-3</v>
      </c>
      <c r="S47" s="24">
        <f>BRPL_EOD!S47-BRPL_ISGS_exbus!S47</f>
        <v>-1.1671270718238702E-3</v>
      </c>
      <c r="T47" s="24">
        <f>BRPL_EOD!T47-BRPL_ISGS_exbus!T47</f>
        <v>0</v>
      </c>
      <c r="U47" s="24">
        <f>BRPL_EOD!U47-BRPL_ISGS_exbus!U47</f>
        <v>-3.6116677384256946E-4</v>
      </c>
      <c r="V47" s="24">
        <f>BRPL_EOD!V47-BRPL_ISGS_exbus!V47</f>
        <v>1.1974711160966933E-3</v>
      </c>
      <c r="W47" s="24">
        <f>BRPL_EOD!W47-BRPL_ISGS_exbus!W47</f>
        <v>3.4106313105546349E-3</v>
      </c>
      <c r="X47" s="24">
        <f>BRPL_EOD!X47-BRPL_ISGS_exbus!X47</f>
        <v>5.5974736842117068E-3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7.4998637231260545E-3</v>
      </c>
      <c r="L48" s="24">
        <f>BRPL_EOD!L48-BRPL_ISGS_exbus!L48</f>
        <v>7.3311555111033044E-6</v>
      </c>
      <c r="M48" s="24">
        <f>BRPL_EOD!M48-BRPL_ISGS_exbus!M48</f>
        <v>2.7724867724927549E-3</v>
      </c>
      <c r="N48" s="24">
        <f>BRPL_EOD!N48-BRPL_ISGS_exbus!N48</f>
        <v>-4.2552781480083013E-3</v>
      </c>
      <c r="O48" s="24">
        <f>BRPL_EOD!O48-BRPL_ISGS_exbus!O48</f>
        <v>4.9721641541111694E-4</v>
      </c>
      <c r="P48" s="24">
        <f>BRPL_EOD!P48-BRPL_ISGS_exbus!P48</f>
        <v>-7.5194721189575375E-4</v>
      </c>
      <c r="Q48" s="24">
        <f>BRPL_EOD!Q48-BRPL_ISGS_exbus!Q48</f>
        <v>2.7992555831257704E-4</v>
      </c>
      <c r="R48" s="24">
        <f>BRPL_EOD!R48-BRPL_ISGS_exbus!R48</f>
        <v>-1.5912160714286472E-3</v>
      </c>
      <c r="S48" s="24">
        <f>BRPL_EOD!S48-BRPL_ISGS_exbus!S48</f>
        <v>-1.1671270718238702E-3</v>
      </c>
      <c r="T48" s="24">
        <f>BRPL_EOD!T48-BRPL_ISGS_exbus!T48</f>
        <v>0</v>
      </c>
      <c r="U48" s="24">
        <f>BRPL_EOD!U48-BRPL_ISGS_exbus!U48</f>
        <v>-3.6116677384256946E-4</v>
      </c>
      <c r="V48" s="24">
        <f>BRPL_EOD!V48-BRPL_ISGS_exbus!V48</f>
        <v>1.1974711160966933E-3</v>
      </c>
      <c r="W48" s="24">
        <f>BRPL_EOD!W48-BRPL_ISGS_exbus!W48</f>
        <v>3.4106313105546349E-3</v>
      </c>
      <c r="X48" s="24">
        <f>BRPL_EOD!X48-BRPL_ISGS_exbus!X48</f>
        <v>5.5974736842117068E-3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7.4998637231260545E-3</v>
      </c>
      <c r="L49" s="24">
        <f>BRPL_EOD!L49-BRPL_ISGS_exbus!L49</f>
        <v>-1.7233938487226652E-4</v>
      </c>
      <c r="M49" s="24">
        <f>BRPL_EOD!M49-BRPL_ISGS_exbus!M49</f>
        <v>2.7724867724927549E-3</v>
      </c>
      <c r="N49" s="24">
        <f>BRPL_EOD!N49-BRPL_ISGS_exbus!N49</f>
        <v>-4.2552781480083013E-3</v>
      </c>
      <c r="O49" s="24">
        <f>BRPL_EOD!O49-BRPL_ISGS_exbus!O49</f>
        <v>4.9721641541111694E-4</v>
      </c>
      <c r="P49" s="24">
        <f>BRPL_EOD!P49-BRPL_ISGS_exbus!P49</f>
        <v>-7.5194721189575375E-4</v>
      </c>
      <c r="Q49" s="24">
        <f>BRPL_EOD!Q49-BRPL_ISGS_exbus!Q49</f>
        <v>2.7992555831257704E-4</v>
      </c>
      <c r="R49" s="24">
        <f>BRPL_EOD!R49-BRPL_ISGS_exbus!R49</f>
        <v>-1.5912160714286472E-3</v>
      </c>
      <c r="S49" s="24">
        <f>BRPL_EOD!S49-BRPL_ISGS_exbus!S49</f>
        <v>-1.1671270718238702E-3</v>
      </c>
      <c r="T49" s="24">
        <f>BRPL_EOD!T49-BRPL_ISGS_exbus!T49</f>
        <v>0</v>
      </c>
      <c r="U49" s="24">
        <f>BRPL_EOD!U49-BRPL_ISGS_exbus!U49</f>
        <v>-3.6116677384256946E-4</v>
      </c>
      <c r="V49" s="24">
        <f>BRPL_EOD!V49-BRPL_ISGS_exbus!V49</f>
        <v>1.1974711160966933E-3</v>
      </c>
      <c r="W49" s="24">
        <f>BRPL_EOD!W49-BRPL_ISGS_exbus!W49</f>
        <v>3.4106313105546349E-3</v>
      </c>
      <c r="X49" s="24">
        <f>BRPL_EOD!X49-BRPL_ISGS_exbus!X49</f>
        <v>5.5974736842117068E-3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7.4998637231260545E-3</v>
      </c>
      <c r="L50" s="24">
        <f>BRPL_EOD!L50-BRPL_ISGS_exbus!L50</f>
        <v>-1.7233938487226652E-4</v>
      </c>
      <c r="M50" s="24">
        <f>BRPL_EOD!M50-BRPL_ISGS_exbus!M50</f>
        <v>2.7724867724927549E-3</v>
      </c>
      <c r="N50" s="24">
        <f>BRPL_EOD!N50-BRPL_ISGS_exbus!N50</f>
        <v>-4.2552781480083013E-3</v>
      </c>
      <c r="O50" s="24">
        <f>BRPL_EOD!O50-BRPL_ISGS_exbus!O50</f>
        <v>4.9721641541111694E-4</v>
      </c>
      <c r="P50" s="24">
        <f>BRPL_EOD!P50-BRPL_ISGS_exbus!P50</f>
        <v>-7.5194721189575375E-4</v>
      </c>
      <c r="Q50" s="24">
        <f>BRPL_EOD!Q50-BRPL_ISGS_exbus!Q50</f>
        <v>2.7992555831257704E-4</v>
      </c>
      <c r="R50" s="24">
        <f>BRPL_EOD!R50-BRPL_ISGS_exbus!R50</f>
        <v>-1.5912160714286472E-3</v>
      </c>
      <c r="S50" s="24">
        <f>BRPL_EOD!S50-BRPL_ISGS_exbus!S50</f>
        <v>-1.1671270718238702E-3</v>
      </c>
      <c r="T50" s="24">
        <f>BRPL_EOD!T50-BRPL_ISGS_exbus!T50</f>
        <v>0</v>
      </c>
      <c r="U50" s="24">
        <f>BRPL_EOD!U50-BRPL_ISGS_exbus!U50</f>
        <v>-3.6116677384256946E-4</v>
      </c>
      <c r="V50" s="24">
        <f>BRPL_EOD!V50-BRPL_ISGS_exbus!V50</f>
        <v>1.1974711160966933E-3</v>
      </c>
      <c r="W50" s="24">
        <f>BRPL_EOD!W50-BRPL_ISGS_exbus!W50</f>
        <v>3.4106313105546349E-3</v>
      </c>
      <c r="X50" s="24">
        <f>BRPL_EOD!X50-BRPL_ISGS_exbus!X50</f>
        <v>5.5974736842117068E-3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7.4998637231260545E-3</v>
      </c>
      <c r="L51" s="24">
        <f>BRPL_EOD!L51-BRPL_ISGS_exbus!L51</f>
        <v>-1.7233938487226652E-4</v>
      </c>
      <c r="M51" s="24">
        <f>BRPL_EOD!M51-BRPL_ISGS_exbus!M51</f>
        <v>2.7724867724927549E-3</v>
      </c>
      <c r="N51" s="24">
        <f>BRPL_EOD!N51-BRPL_ISGS_exbus!N51</f>
        <v>-4.2552781480083013E-3</v>
      </c>
      <c r="O51" s="24">
        <f>BRPL_EOD!O51-BRPL_ISGS_exbus!O51</f>
        <v>4.9721641541111694E-4</v>
      </c>
      <c r="P51" s="24">
        <f>BRPL_EOD!P51-BRPL_ISGS_exbus!P51</f>
        <v>-7.5194721189575375E-4</v>
      </c>
      <c r="Q51" s="24">
        <f>BRPL_EOD!Q51-BRPL_ISGS_exbus!Q51</f>
        <v>-4.3009326424847671E-4</v>
      </c>
      <c r="R51" s="24">
        <f>BRPL_EOD!R51-BRPL_ISGS_exbus!R51</f>
        <v>-5.0000000000007816E-3</v>
      </c>
      <c r="S51" s="24">
        <f>BRPL_EOD!S51-BRPL_ISGS_exbus!S51</f>
        <v>-1.1671270718238702E-3</v>
      </c>
      <c r="T51" s="24">
        <f>BRPL_EOD!T51-BRPL_ISGS_exbus!T51</f>
        <v>0</v>
      </c>
      <c r="U51" s="24">
        <f>BRPL_EOD!U51-BRPL_ISGS_exbus!U51</f>
        <v>-3.6116677384256946E-4</v>
      </c>
      <c r="V51" s="24">
        <f>BRPL_EOD!V51-BRPL_ISGS_exbus!V51</f>
        <v>1.6669542709228935E-3</v>
      </c>
      <c r="W51" s="24">
        <f>BRPL_EOD!W51-BRPL_ISGS_exbus!W51</f>
        <v>3.4106313105546349E-3</v>
      </c>
      <c r="X51" s="24">
        <f>BRPL_EOD!X51-BRPL_ISGS_exbus!X51</f>
        <v>5.5974736842117068E-3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7.4998637231260545E-3</v>
      </c>
      <c r="L52" s="24">
        <f>BRPL_EOD!L52-BRPL_ISGS_exbus!L52</f>
        <v>-1.7233938487226652E-4</v>
      </c>
      <c r="M52" s="24">
        <f>BRPL_EOD!M52-BRPL_ISGS_exbus!M52</f>
        <v>2.7724867724927549E-3</v>
      </c>
      <c r="N52" s="24">
        <f>BRPL_EOD!N52-BRPL_ISGS_exbus!N52</f>
        <v>-4.2552781480083013E-3</v>
      </c>
      <c r="O52" s="24">
        <f>BRPL_EOD!O52-BRPL_ISGS_exbus!O52</f>
        <v>4.9721641541111694E-4</v>
      </c>
      <c r="P52" s="24">
        <f>BRPL_EOD!P52-BRPL_ISGS_exbus!P52</f>
        <v>-7.5194721189575375E-4</v>
      </c>
      <c r="Q52" s="24">
        <f>BRPL_EOD!Q52-BRPL_ISGS_exbus!Q52</f>
        <v>-4.3009326424847671E-4</v>
      </c>
      <c r="R52" s="24">
        <f>BRPL_EOD!R52-BRPL_ISGS_exbus!R52</f>
        <v>-5.0000000000007816E-3</v>
      </c>
      <c r="S52" s="24">
        <f>BRPL_EOD!S52-BRPL_ISGS_exbus!S52</f>
        <v>-1.1671270718238702E-3</v>
      </c>
      <c r="T52" s="24">
        <f>BRPL_EOD!T52-BRPL_ISGS_exbus!T52</f>
        <v>0</v>
      </c>
      <c r="U52" s="24">
        <f>BRPL_EOD!U52-BRPL_ISGS_exbus!U52</f>
        <v>-3.6116677384256946E-4</v>
      </c>
      <c r="V52" s="24">
        <f>BRPL_EOD!V52-BRPL_ISGS_exbus!V52</f>
        <v>1.6669542709228935E-3</v>
      </c>
      <c r="W52" s="24">
        <f>BRPL_EOD!W52-BRPL_ISGS_exbus!W52</f>
        <v>3.4106313105546349E-3</v>
      </c>
      <c r="X52" s="24">
        <f>BRPL_EOD!X52-BRPL_ISGS_exbus!X52</f>
        <v>5.5974736842117068E-3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7.4998637231260545E-3</v>
      </c>
      <c r="L53" s="24">
        <f>BRPL_EOD!L53-BRPL_ISGS_exbus!L53</f>
        <v>-1.6019631479213814E-4</v>
      </c>
      <c r="M53" s="24">
        <f>BRPL_EOD!M53-BRPL_ISGS_exbus!M53</f>
        <v>-4.8057948969670861E-4</v>
      </c>
      <c r="N53" s="24">
        <f>BRPL_EOD!N53-BRPL_ISGS_exbus!N53</f>
        <v>-4.2552781480083013E-3</v>
      </c>
      <c r="O53" s="24">
        <f>BRPL_EOD!O53-BRPL_ISGS_exbus!O53</f>
        <v>4.9721641541111694E-4</v>
      </c>
      <c r="P53" s="24">
        <f>BRPL_EOD!P53-BRPL_ISGS_exbus!P53</f>
        <v>-7.5194721189575375E-4</v>
      </c>
      <c r="Q53" s="24">
        <f>BRPL_EOD!Q53-BRPL_ISGS_exbus!Q53</f>
        <v>-4.3009326424847671E-4</v>
      </c>
      <c r="R53" s="24">
        <f>BRPL_EOD!R53-BRPL_ISGS_exbus!R53</f>
        <v>-5.0000000000007816E-3</v>
      </c>
      <c r="S53" s="24">
        <f>BRPL_EOD!S53-BRPL_ISGS_exbus!S53</f>
        <v>-1.1671270718238702E-3</v>
      </c>
      <c r="T53" s="24">
        <f>BRPL_EOD!T53-BRPL_ISGS_exbus!T53</f>
        <v>0</v>
      </c>
      <c r="U53" s="24">
        <f>BRPL_EOD!U53-BRPL_ISGS_exbus!U53</f>
        <v>-3.6116677384256946E-4</v>
      </c>
      <c r="V53" s="24">
        <f>BRPL_EOD!V53-BRPL_ISGS_exbus!V53</f>
        <v>1.6669542709228935E-3</v>
      </c>
      <c r="W53" s="24">
        <f>BRPL_EOD!W53-BRPL_ISGS_exbus!W53</f>
        <v>8.8677339901543917E-4</v>
      </c>
      <c r="X53" s="24">
        <f>BRPL_EOD!X53-BRPL_ISGS_exbus!X53</f>
        <v>-1.2942977254297716E-3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7.4998637231260545E-3</v>
      </c>
      <c r="L54" s="24">
        <f>BRPL_EOD!L54-BRPL_ISGS_exbus!L54</f>
        <v>-1.6019631479213814E-4</v>
      </c>
      <c r="M54" s="24">
        <f>BRPL_EOD!M54-BRPL_ISGS_exbus!M54</f>
        <v>-4.8057948969670861E-4</v>
      </c>
      <c r="N54" s="24">
        <f>BRPL_EOD!N54-BRPL_ISGS_exbus!N54</f>
        <v>-4.2552781480083013E-3</v>
      </c>
      <c r="O54" s="24">
        <f>BRPL_EOD!O54-BRPL_ISGS_exbus!O54</f>
        <v>4.9721641541111694E-4</v>
      </c>
      <c r="P54" s="24">
        <f>BRPL_EOD!P54-BRPL_ISGS_exbus!P54</f>
        <v>-7.5194721189575375E-4</v>
      </c>
      <c r="Q54" s="24">
        <f>BRPL_EOD!Q54-BRPL_ISGS_exbus!Q54</f>
        <v>-4.3009326424847671E-4</v>
      </c>
      <c r="R54" s="24">
        <f>BRPL_EOD!R54-BRPL_ISGS_exbus!R54</f>
        <v>-5.0000000000007816E-3</v>
      </c>
      <c r="S54" s="24">
        <f>BRPL_EOD!S54-BRPL_ISGS_exbus!S54</f>
        <v>-1.1671270718238702E-3</v>
      </c>
      <c r="T54" s="24">
        <f>BRPL_EOD!T54-BRPL_ISGS_exbus!T54</f>
        <v>0</v>
      </c>
      <c r="U54" s="24">
        <f>BRPL_EOD!U54-BRPL_ISGS_exbus!U54</f>
        <v>-3.6116677384256946E-4</v>
      </c>
      <c r="V54" s="24">
        <f>BRPL_EOD!V54-BRPL_ISGS_exbus!V54</f>
        <v>1.6669542709228935E-3</v>
      </c>
      <c r="W54" s="24">
        <f>BRPL_EOD!W54-BRPL_ISGS_exbus!W54</f>
        <v>8.8677339901543917E-4</v>
      </c>
      <c r="X54" s="24">
        <f>BRPL_EOD!X54-BRPL_ISGS_exbus!X54</f>
        <v>-1.2525128074827308E-3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7.4998637231260545E-3</v>
      </c>
      <c r="L55" s="24">
        <f>BRPL_EOD!L55-BRPL_ISGS_exbus!L55</f>
        <v>-1.6019631479213814E-4</v>
      </c>
      <c r="M55" s="24">
        <f>BRPL_EOD!M55-BRPL_ISGS_exbus!M55</f>
        <v>-4.8057948969670861E-4</v>
      </c>
      <c r="N55" s="24">
        <f>BRPL_EOD!N55-BRPL_ISGS_exbus!N55</f>
        <v>-1.5280930435750406E-3</v>
      </c>
      <c r="O55" s="24">
        <f>BRPL_EOD!O55-BRPL_ISGS_exbus!O55</f>
        <v>4.9721641541111694E-4</v>
      </c>
      <c r="P55" s="24">
        <f>BRPL_EOD!P55-BRPL_ISGS_exbus!P55</f>
        <v>-7.5194721189575375E-4</v>
      </c>
      <c r="Q55" s="24">
        <f>BRPL_EOD!Q55-BRPL_ISGS_exbus!Q55</f>
        <v>-2.2928348909667662E-4</v>
      </c>
      <c r="R55" s="24">
        <f>BRPL_EOD!R55-BRPL_ISGS_exbus!R55</f>
        <v>-5.0000000000007816E-3</v>
      </c>
      <c r="S55" s="24">
        <f>BRPL_EOD!S55-BRPL_ISGS_exbus!S55</f>
        <v>-1.1671270718238702E-3</v>
      </c>
      <c r="T55" s="24">
        <f>BRPL_EOD!T55-BRPL_ISGS_exbus!T55</f>
        <v>0</v>
      </c>
      <c r="U55" s="24">
        <f>BRPL_EOD!U55-BRPL_ISGS_exbus!U55</f>
        <v>-3.6116677384256946E-4</v>
      </c>
      <c r="V55" s="24">
        <f>BRPL_EOD!V55-BRPL_ISGS_exbus!V55</f>
        <v>1.6669542709228935E-3</v>
      </c>
      <c r="W55" s="24">
        <f>BRPL_EOD!W55-BRPL_ISGS_exbus!W55</f>
        <v>1.9660714285762992E-4</v>
      </c>
      <c r="X55" s="24">
        <f>BRPL_EOD!X55-BRPL_ISGS_exbus!X55</f>
        <v>-1.493049987317363E-3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7.4998637231260545E-3</v>
      </c>
      <c r="L56" s="24">
        <f>BRPL_EOD!L56-BRPL_ISGS_exbus!L56</f>
        <v>-1.6019631479213814E-4</v>
      </c>
      <c r="M56" s="24">
        <f>BRPL_EOD!M56-BRPL_ISGS_exbus!M56</f>
        <v>-4.8057948969670861E-4</v>
      </c>
      <c r="N56" s="24">
        <f>BRPL_EOD!N56-BRPL_ISGS_exbus!N56</f>
        <v>-1.5280930435750406E-3</v>
      </c>
      <c r="O56" s="24">
        <f>BRPL_EOD!O56-BRPL_ISGS_exbus!O56</f>
        <v>-5.2517741014668218E-4</v>
      </c>
      <c r="P56" s="24">
        <f>BRPL_EOD!P56-BRPL_ISGS_exbus!P56</f>
        <v>-7.5194721189575375E-4</v>
      </c>
      <c r="Q56" s="24">
        <f>BRPL_EOD!Q56-BRPL_ISGS_exbus!Q56</f>
        <v>-2.2928348909667662E-4</v>
      </c>
      <c r="R56" s="24">
        <f>BRPL_EOD!R56-BRPL_ISGS_exbus!R56</f>
        <v>-5.0000000000007816E-3</v>
      </c>
      <c r="S56" s="24">
        <f>BRPL_EOD!S56-BRPL_ISGS_exbus!S56</f>
        <v>-1.1671270718238702E-3</v>
      </c>
      <c r="T56" s="24">
        <f>BRPL_EOD!T56-BRPL_ISGS_exbus!T56</f>
        <v>0</v>
      </c>
      <c r="U56" s="24">
        <f>BRPL_EOD!U56-BRPL_ISGS_exbus!U56</f>
        <v>-3.6116677384256946E-4</v>
      </c>
      <c r="V56" s="24">
        <f>BRPL_EOD!V56-BRPL_ISGS_exbus!V56</f>
        <v>1.6669542709228935E-3</v>
      </c>
      <c r="W56" s="24">
        <f>BRPL_EOD!W56-BRPL_ISGS_exbus!W56</f>
        <v>1.9660714285762992E-4</v>
      </c>
      <c r="X56" s="24">
        <f>BRPL_EOD!X56-BRPL_ISGS_exbus!X56</f>
        <v>-1.493049987317363E-3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7.4998637231260545E-3</v>
      </c>
      <c r="L57" s="24">
        <f>BRPL_EOD!L57-BRPL_ISGS_exbus!L57</f>
        <v>-1.6019631479213814E-4</v>
      </c>
      <c r="M57" s="24">
        <f>BRPL_EOD!M57-BRPL_ISGS_exbus!M57</f>
        <v>-4.8057948969670861E-4</v>
      </c>
      <c r="N57" s="24">
        <f>BRPL_EOD!N57-BRPL_ISGS_exbus!N57</f>
        <v>-1.5280930435750406E-3</v>
      </c>
      <c r="O57" s="24">
        <f>BRPL_EOD!O57-BRPL_ISGS_exbus!O57</f>
        <v>-5.2517741014668218E-4</v>
      </c>
      <c r="P57" s="24">
        <f>BRPL_EOD!P57-BRPL_ISGS_exbus!P57</f>
        <v>-7.5194721189575375E-4</v>
      </c>
      <c r="Q57" s="24">
        <f>BRPL_EOD!Q57-BRPL_ISGS_exbus!Q57</f>
        <v>-2.2928348909667662E-4</v>
      </c>
      <c r="R57" s="24">
        <f>BRPL_EOD!R57-BRPL_ISGS_exbus!R57</f>
        <v>-5.0000000000007816E-3</v>
      </c>
      <c r="S57" s="24">
        <f>BRPL_EOD!S57-BRPL_ISGS_exbus!S57</f>
        <v>-1.1671270718238702E-3</v>
      </c>
      <c r="T57" s="24">
        <f>BRPL_EOD!T57-BRPL_ISGS_exbus!T57</f>
        <v>0</v>
      </c>
      <c r="U57" s="24">
        <f>BRPL_EOD!U57-BRPL_ISGS_exbus!U57</f>
        <v>-3.6116677384256946E-4</v>
      </c>
      <c r="V57" s="24">
        <f>BRPL_EOD!V57-BRPL_ISGS_exbus!V57</f>
        <v>1.6669542709228935E-3</v>
      </c>
      <c r="W57" s="24">
        <f>BRPL_EOD!W57-BRPL_ISGS_exbus!W57</f>
        <v>1.9660714285762992E-4</v>
      </c>
      <c r="X57" s="24">
        <f>BRPL_EOD!X57-BRPL_ISGS_exbus!X57</f>
        <v>-1.493049987317363E-3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7.4998637231260545E-3</v>
      </c>
      <c r="L58" s="24">
        <f>BRPL_EOD!L58-BRPL_ISGS_exbus!L58</f>
        <v>-1.6019631479213814E-4</v>
      </c>
      <c r="M58" s="24">
        <f>BRPL_EOD!M58-BRPL_ISGS_exbus!M58</f>
        <v>-4.8057948969670861E-4</v>
      </c>
      <c r="N58" s="24">
        <f>BRPL_EOD!N58-BRPL_ISGS_exbus!N58</f>
        <v>-1.5280930435750406E-3</v>
      </c>
      <c r="O58" s="24">
        <f>BRPL_EOD!O58-BRPL_ISGS_exbus!O58</f>
        <v>-5.2517741014668218E-4</v>
      </c>
      <c r="P58" s="24">
        <f>BRPL_EOD!P58-BRPL_ISGS_exbus!P58</f>
        <v>-7.5194721189575375E-4</v>
      </c>
      <c r="Q58" s="24">
        <f>BRPL_EOD!Q58-BRPL_ISGS_exbus!Q58</f>
        <v>-2.2928348909667662E-4</v>
      </c>
      <c r="R58" s="24">
        <f>BRPL_EOD!R58-BRPL_ISGS_exbus!R58</f>
        <v>-5.0000000000007816E-3</v>
      </c>
      <c r="S58" s="24">
        <f>BRPL_EOD!S58-BRPL_ISGS_exbus!S58</f>
        <v>-1.1671270718238702E-3</v>
      </c>
      <c r="T58" s="24">
        <f>BRPL_EOD!T58-BRPL_ISGS_exbus!T58</f>
        <v>0</v>
      </c>
      <c r="U58" s="24">
        <f>BRPL_EOD!U58-BRPL_ISGS_exbus!U58</f>
        <v>-3.6116677384256946E-4</v>
      </c>
      <c r="V58" s="24">
        <f>BRPL_EOD!V58-BRPL_ISGS_exbus!V58</f>
        <v>1.6669542709228935E-3</v>
      </c>
      <c r="W58" s="24">
        <f>BRPL_EOD!W58-BRPL_ISGS_exbus!W58</f>
        <v>1.9660714285762992E-4</v>
      </c>
      <c r="X58" s="24">
        <f>BRPL_EOD!X58-BRPL_ISGS_exbus!X58</f>
        <v>-1.493049987317363E-3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9.6977098390880201E-3</v>
      </c>
      <c r="L59" s="24">
        <f>BRPL_EOD!L59-BRPL_ISGS_exbus!L59</f>
        <v>-1.6019631479213814E-4</v>
      </c>
      <c r="M59" s="24">
        <f>BRPL_EOD!M59-BRPL_ISGS_exbus!M59</f>
        <v>-4.8057948969670861E-4</v>
      </c>
      <c r="N59" s="24">
        <f>BRPL_EOD!N59-BRPL_ISGS_exbus!N59</f>
        <v>-1.5280930435750406E-3</v>
      </c>
      <c r="O59" s="24">
        <f>BRPL_EOD!O59-BRPL_ISGS_exbus!O59</f>
        <v>-5.2517741014668218E-4</v>
      </c>
      <c r="P59" s="24">
        <f>BRPL_EOD!P59-BRPL_ISGS_exbus!P59</f>
        <v>1.0283542941049717E-3</v>
      </c>
      <c r="Q59" s="24">
        <f>BRPL_EOD!Q59-BRPL_ISGS_exbus!Q59</f>
        <v>-2.2928348909667662E-4</v>
      </c>
      <c r="R59" s="24">
        <f>BRPL_EOD!R59-BRPL_ISGS_exbus!R59</f>
        <v>-5.0000000000007816E-3</v>
      </c>
      <c r="S59" s="24">
        <f>BRPL_EOD!S59-BRPL_ISGS_exbus!S59</f>
        <v>-1.1671270718238702E-3</v>
      </c>
      <c r="T59" s="24">
        <f>BRPL_EOD!T59-BRPL_ISGS_exbus!T59</f>
        <v>0</v>
      </c>
      <c r="U59" s="24">
        <f>BRPL_EOD!U59-BRPL_ISGS_exbus!U59</f>
        <v>-3.6116677384256946E-4</v>
      </c>
      <c r="V59" s="24">
        <f>BRPL_EOD!V59-BRPL_ISGS_exbus!V59</f>
        <v>1.6669542709228935E-3</v>
      </c>
      <c r="W59" s="24">
        <f>BRPL_EOD!W59-BRPL_ISGS_exbus!W59</f>
        <v>4.6503529411765498E-3</v>
      </c>
      <c r="X59" s="24">
        <f>BRPL_EOD!X59-BRPL_ISGS_exbus!X59</f>
        <v>3.7795094435324472E-3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9.6977098390880201E-3</v>
      </c>
      <c r="L60" s="24">
        <f>BRPL_EOD!L60-BRPL_ISGS_exbus!L60</f>
        <v>-1.6019631479213814E-4</v>
      </c>
      <c r="M60" s="24">
        <f>BRPL_EOD!M60-BRPL_ISGS_exbus!M60</f>
        <v>-4.8057948969670861E-4</v>
      </c>
      <c r="N60" s="24">
        <f>BRPL_EOD!N60-BRPL_ISGS_exbus!N60</f>
        <v>-1.5280930435750406E-3</v>
      </c>
      <c r="O60" s="24">
        <f>BRPL_EOD!O60-BRPL_ISGS_exbus!O60</f>
        <v>-5.2517741014668218E-4</v>
      </c>
      <c r="P60" s="24">
        <f>BRPL_EOD!P60-BRPL_ISGS_exbus!P60</f>
        <v>1.0283542941049717E-3</v>
      </c>
      <c r="Q60" s="24">
        <f>BRPL_EOD!Q60-BRPL_ISGS_exbus!Q60</f>
        <v>-2.2928348909667662E-4</v>
      </c>
      <c r="R60" s="24">
        <f>BRPL_EOD!R60-BRPL_ISGS_exbus!R60</f>
        <v>-5.0000000000007816E-3</v>
      </c>
      <c r="S60" s="24">
        <f>BRPL_EOD!S60-BRPL_ISGS_exbus!S60</f>
        <v>-1.1671270718238702E-3</v>
      </c>
      <c r="T60" s="24">
        <f>BRPL_EOD!T60-BRPL_ISGS_exbus!T60</f>
        <v>0</v>
      </c>
      <c r="U60" s="24">
        <f>BRPL_EOD!U60-BRPL_ISGS_exbus!U60</f>
        <v>-3.6116677384256946E-4</v>
      </c>
      <c r="V60" s="24">
        <f>BRPL_EOD!V60-BRPL_ISGS_exbus!V60</f>
        <v>1.6669542709228935E-3</v>
      </c>
      <c r="W60" s="24">
        <f>BRPL_EOD!W60-BRPL_ISGS_exbus!W60</f>
        <v>4.6503529411765498E-3</v>
      </c>
      <c r="X60" s="24">
        <f>BRPL_EOD!X60-BRPL_ISGS_exbus!X60</f>
        <v>3.7795094435324472E-3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9.6977098390880201E-3</v>
      </c>
      <c r="L61" s="24">
        <f>BRPL_EOD!L61-BRPL_ISGS_exbus!L61</f>
        <v>-1.6019631479213814E-4</v>
      </c>
      <c r="M61" s="24">
        <f>BRPL_EOD!M61-BRPL_ISGS_exbus!M61</f>
        <v>-4.8057948969670861E-4</v>
      </c>
      <c r="N61" s="24">
        <f>BRPL_EOD!N61-BRPL_ISGS_exbus!N61</f>
        <v>1.5309672819867615E-3</v>
      </c>
      <c r="O61" s="24">
        <f>BRPL_EOD!O61-BRPL_ISGS_exbus!O61</f>
        <v>-1.2160964112695183E-4</v>
      </c>
      <c r="P61" s="24">
        <f>BRPL_EOD!P61-BRPL_ISGS_exbus!P61</f>
        <v>1.0283542941049717E-3</v>
      </c>
      <c r="Q61" s="24">
        <f>BRPL_EOD!Q61-BRPL_ISGS_exbus!Q61</f>
        <v>-2.2928348909667662E-4</v>
      </c>
      <c r="R61" s="24">
        <f>BRPL_EOD!R61-BRPL_ISGS_exbus!R61</f>
        <v>-5.0000000000007816E-3</v>
      </c>
      <c r="S61" s="24">
        <f>BRPL_EOD!S61-BRPL_ISGS_exbus!S61</f>
        <v>-1.1671270718238702E-3</v>
      </c>
      <c r="T61" s="24">
        <f>BRPL_EOD!T61-BRPL_ISGS_exbus!T61</f>
        <v>0</v>
      </c>
      <c r="U61" s="24">
        <f>BRPL_EOD!U61-BRPL_ISGS_exbus!U61</f>
        <v>-3.6116677384256946E-4</v>
      </c>
      <c r="V61" s="24">
        <f>BRPL_EOD!V61-BRPL_ISGS_exbus!V61</f>
        <v>1.6669542709228935E-3</v>
      </c>
      <c r="W61" s="24">
        <f>BRPL_EOD!W61-BRPL_ISGS_exbus!W61</f>
        <v>4.6503529411765498E-3</v>
      </c>
      <c r="X61" s="24">
        <f>BRPL_EOD!X61-BRPL_ISGS_exbus!X61</f>
        <v>3.7795094435324472E-3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9.6977098390880201E-3</v>
      </c>
      <c r="L62" s="24">
        <f>BRPL_EOD!L62-BRPL_ISGS_exbus!L62</f>
        <v>-1.6019631479213814E-4</v>
      </c>
      <c r="M62" s="24">
        <f>BRPL_EOD!M62-BRPL_ISGS_exbus!M62</f>
        <v>-4.8057948969670861E-4</v>
      </c>
      <c r="N62" s="24">
        <f>BRPL_EOD!N62-BRPL_ISGS_exbus!N62</f>
        <v>1.5309672819867615E-3</v>
      </c>
      <c r="O62" s="24">
        <f>BRPL_EOD!O62-BRPL_ISGS_exbus!O62</f>
        <v>-1.2160964112695183E-4</v>
      </c>
      <c r="P62" s="24">
        <f>BRPL_EOD!P62-BRPL_ISGS_exbus!P62</f>
        <v>1.0283542941049717E-3</v>
      </c>
      <c r="Q62" s="24">
        <f>BRPL_EOD!Q62-BRPL_ISGS_exbus!Q62</f>
        <v>-2.2928348909667662E-4</v>
      </c>
      <c r="R62" s="24">
        <f>BRPL_EOD!R62-BRPL_ISGS_exbus!R62</f>
        <v>-5.0000000000007816E-3</v>
      </c>
      <c r="S62" s="24">
        <f>BRPL_EOD!S62-BRPL_ISGS_exbus!S62</f>
        <v>-1.1671270718238702E-3</v>
      </c>
      <c r="T62" s="24">
        <f>BRPL_EOD!T62-BRPL_ISGS_exbus!T62</f>
        <v>0</v>
      </c>
      <c r="U62" s="24">
        <f>BRPL_EOD!U62-BRPL_ISGS_exbus!U62</f>
        <v>-3.6116677384256946E-4</v>
      </c>
      <c r="V62" s="24">
        <f>BRPL_EOD!V62-BRPL_ISGS_exbus!V62</f>
        <v>1.6669542709228935E-3</v>
      </c>
      <c r="W62" s="24">
        <f>BRPL_EOD!W62-BRPL_ISGS_exbus!W62</f>
        <v>4.6503529411765498E-3</v>
      </c>
      <c r="X62" s="24">
        <f>BRPL_EOD!X62-BRPL_ISGS_exbus!X62</f>
        <v>3.7795094435324472E-3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9.6977098390880201E-3</v>
      </c>
      <c r="L63" s="24">
        <f>BRPL_EOD!L63-BRPL_ISGS_exbus!L63</f>
        <v>-1.6019631479213814E-4</v>
      </c>
      <c r="M63" s="24">
        <f>BRPL_EOD!M63-BRPL_ISGS_exbus!M63</f>
        <v>-4.8057948969670861E-4</v>
      </c>
      <c r="N63" s="24">
        <f>BRPL_EOD!N63-BRPL_ISGS_exbus!N63</f>
        <v>1.5309672819867615E-3</v>
      </c>
      <c r="O63" s="24">
        <f>BRPL_EOD!O63-BRPL_ISGS_exbus!O63</f>
        <v>-1.2160964112695183E-4</v>
      </c>
      <c r="P63" s="24">
        <f>BRPL_EOD!P63-BRPL_ISGS_exbus!P63</f>
        <v>1.0283542941049717E-3</v>
      </c>
      <c r="Q63" s="24">
        <f>BRPL_EOD!Q63-BRPL_ISGS_exbus!Q63</f>
        <v>-2.2928348909667662E-4</v>
      </c>
      <c r="R63" s="24">
        <f>BRPL_EOD!R63-BRPL_ISGS_exbus!R63</f>
        <v>-5.0000000000007816E-3</v>
      </c>
      <c r="S63" s="24">
        <f>BRPL_EOD!S63-BRPL_ISGS_exbus!S63</f>
        <v>-1.1671270718238702E-3</v>
      </c>
      <c r="T63" s="24">
        <f>BRPL_EOD!T63-BRPL_ISGS_exbus!T63</f>
        <v>0</v>
      </c>
      <c r="U63" s="24">
        <f>BRPL_EOD!U63-BRPL_ISGS_exbus!U63</f>
        <v>-3.6116677384256946E-4</v>
      </c>
      <c r="V63" s="24">
        <f>BRPL_EOD!V63-BRPL_ISGS_exbus!V63</f>
        <v>1.6669542709228935E-3</v>
      </c>
      <c r="W63" s="24">
        <f>BRPL_EOD!W63-BRPL_ISGS_exbus!W63</f>
        <v>4.6503529411765498E-3</v>
      </c>
      <c r="X63" s="24">
        <f>BRPL_EOD!X63-BRPL_ISGS_exbus!X63</f>
        <v>3.7795094435324472E-3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9.6977098390880201E-3</v>
      </c>
      <c r="L64" s="24">
        <f>BRPL_EOD!L64-BRPL_ISGS_exbus!L64</f>
        <v>-1.6019631479213814E-4</v>
      </c>
      <c r="M64" s="24">
        <f>BRPL_EOD!M64-BRPL_ISGS_exbus!M64</f>
        <v>-4.8057948969670861E-4</v>
      </c>
      <c r="N64" s="24">
        <f>BRPL_EOD!N64-BRPL_ISGS_exbus!N64</f>
        <v>1.5309672819867615E-3</v>
      </c>
      <c r="O64" s="24">
        <f>BRPL_EOD!O64-BRPL_ISGS_exbus!O64</f>
        <v>-1.2160964112695183E-4</v>
      </c>
      <c r="P64" s="24">
        <f>BRPL_EOD!P64-BRPL_ISGS_exbus!P64</f>
        <v>1.0283542941049717E-3</v>
      </c>
      <c r="Q64" s="24">
        <f>BRPL_EOD!Q64-BRPL_ISGS_exbus!Q64</f>
        <v>-2.2928348909667662E-4</v>
      </c>
      <c r="R64" s="24">
        <f>BRPL_EOD!R64-BRPL_ISGS_exbus!R64</f>
        <v>-5.0000000000007816E-3</v>
      </c>
      <c r="S64" s="24">
        <f>BRPL_EOD!S64-BRPL_ISGS_exbus!S64</f>
        <v>-1.1671270718238702E-3</v>
      </c>
      <c r="T64" s="24">
        <f>BRPL_EOD!T64-BRPL_ISGS_exbus!T64</f>
        <v>0</v>
      </c>
      <c r="U64" s="24">
        <f>BRPL_EOD!U64-BRPL_ISGS_exbus!U64</f>
        <v>-3.6116677384256946E-4</v>
      </c>
      <c r="V64" s="24">
        <f>BRPL_EOD!V64-BRPL_ISGS_exbus!V64</f>
        <v>1.6669542709228935E-3</v>
      </c>
      <c r="W64" s="24">
        <f>BRPL_EOD!W64-BRPL_ISGS_exbus!W64</f>
        <v>4.6503529411765498E-3</v>
      </c>
      <c r="X64" s="24">
        <f>BRPL_EOD!X64-BRPL_ISGS_exbus!X64</f>
        <v>3.7795094435324472E-3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9.6977098390880201E-3</v>
      </c>
      <c r="L65" s="24">
        <f>BRPL_EOD!L65-BRPL_ISGS_exbus!L65</f>
        <v>-1.6019631479213814E-4</v>
      </c>
      <c r="M65" s="24">
        <f>BRPL_EOD!M65-BRPL_ISGS_exbus!M65</f>
        <v>-4.8057948969670861E-4</v>
      </c>
      <c r="N65" s="24">
        <f>BRPL_EOD!N65-BRPL_ISGS_exbus!N65</f>
        <v>-4.2552781480083013E-3</v>
      </c>
      <c r="O65" s="24">
        <f>BRPL_EOD!O65-BRPL_ISGS_exbus!O65</f>
        <v>4.9721641541111694E-4</v>
      </c>
      <c r="P65" s="24">
        <f>BRPL_EOD!P65-BRPL_ISGS_exbus!P65</f>
        <v>-7.5194721189575375E-4</v>
      </c>
      <c r="Q65" s="24">
        <f>BRPL_EOD!Q65-BRPL_ISGS_exbus!Q65</f>
        <v>-2.2928348909667662E-4</v>
      </c>
      <c r="R65" s="24">
        <f>BRPL_EOD!R65-BRPL_ISGS_exbus!R65</f>
        <v>-5.0000000000007816E-3</v>
      </c>
      <c r="S65" s="24">
        <f>BRPL_EOD!S65-BRPL_ISGS_exbus!S65</f>
        <v>-1.1671270718238702E-3</v>
      </c>
      <c r="T65" s="24">
        <f>BRPL_EOD!T65-BRPL_ISGS_exbus!T65</f>
        <v>0</v>
      </c>
      <c r="U65" s="24">
        <f>BRPL_EOD!U65-BRPL_ISGS_exbus!U65</f>
        <v>-3.6116677384256946E-4</v>
      </c>
      <c r="V65" s="24">
        <f>BRPL_EOD!V65-BRPL_ISGS_exbus!V65</f>
        <v>1.6669542709228935E-3</v>
      </c>
      <c r="W65" s="24">
        <f>BRPL_EOD!W65-BRPL_ISGS_exbus!W65</f>
        <v>4.6503529411765498E-3</v>
      </c>
      <c r="X65" s="24">
        <f>BRPL_EOD!X65-BRPL_ISGS_exbus!X65</f>
        <v>3.7795094435324472E-3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9.6977098390880201E-3</v>
      </c>
      <c r="L66" s="24">
        <f>BRPL_EOD!L66-BRPL_ISGS_exbus!L66</f>
        <v>-1.6019631479213814E-4</v>
      </c>
      <c r="M66" s="24">
        <f>BRPL_EOD!M66-BRPL_ISGS_exbus!M66</f>
        <v>-4.8057948969670861E-4</v>
      </c>
      <c r="N66" s="24">
        <f>BRPL_EOD!N66-BRPL_ISGS_exbus!N66</f>
        <v>-4.2552781480083013E-3</v>
      </c>
      <c r="O66" s="24">
        <f>BRPL_EOD!O66-BRPL_ISGS_exbus!O66</f>
        <v>4.9721641541111694E-4</v>
      </c>
      <c r="P66" s="24">
        <f>BRPL_EOD!P66-BRPL_ISGS_exbus!P66</f>
        <v>-7.5194721189575375E-4</v>
      </c>
      <c r="Q66" s="24">
        <f>BRPL_EOD!Q66-BRPL_ISGS_exbus!Q66</f>
        <v>-2.2928348909667662E-4</v>
      </c>
      <c r="R66" s="24">
        <f>BRPL_EOD!R66-BRPL_ISGS_exbus!R66</f>
        <v>-5.0000000000007816E-3</v>
      </c>
      <c r="S66" s="24">
        <f>BRPL_EOD!S66-BRPL_ISGS_exbus!S66</f>
        <v>-1.1671270718238702E-3</v>
      </c>
      <c r="T66" s="24">
        <f>BRPL_EOD!T66-BRPL_ISGS_exbus!T66</f>
        <v>0</v>
      </c>
      <c r="U66" s="24">
        <f>BRPL_EOD!U66-BRPL_ISGS_exbus!U66</f>
        <v>-3.6116677384256946E-4</v>
      </c>
      <c r="V66" s="24">
        <f>BRPL_EOD!V66-BRPL_ISGS_exbus!V66</f>
        <v>1.6669542709228935E-3</v>
      </c>
      <c r="W66" s="24">
        <f>BRPL_EOD!W66-BRPL_ISGS_exbus!W66</f>
        <v>4.6503529411765498E-3</v>
      </c>
      <c r="X66" s="24">
        <f>BRPL_EOD!X66-BRPL_ISGS_exbus!X66</f>
        <v>3.7795094435324472E-3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9.6977098390880201E-3</v>
      </c>
      <c r="L67" s="24">
        <f>BRPL_EOD!L67-BRPL_ISGS_exbus!L67</f>
        <v>-1.6019631479213814E-4</v>
      </c>
      <c r="M67" s="24">
        <f>BRPL_EOD!M67-BRPL_ISGS_exbus!M67</f>
        <v>-4.8057948969670861E-4</v>
      </c>
      <c r="N67" s="24">
        <f>BRPL_EOD!N67-BRPL_ISGS_exbus!N67</f>
        <v>-4.2552781480083013E-3</v>
      </c>
      <c r="O67" s="24">
        <f>BRPL_EOD!O67-BRPL_ISGS_exbus!O67</f>
        <v>4.9721641541111694E-4</v>
      </c>
      <c r="P67" s="24">
        <f>BRPL_EOD!P67-BRPL_ISGS_exbus!P67</f>
        <v>-7.5194721189575375E-4</v>
      </c>
      <c r="Q67" s="24">
        <f>BRPL_EOD!Q67-BRPL_ISGS_exbus!Q67</f>
        <v>-2.2928348909667662E-4</v>
      </c>
      <c r="R67" s="24">
        <f>BRPL_EOD!R67-BRPL_ISGS_exbus!R67</f>
        <v>-5.0000000000007816E-3</v>
      </c>
      <c r="S67" s="24">
        <f>BRPL_EOD!S67-BRPL_ISGS_exbus!S67</f>
        <v>-1.1671270718238702E-3</v>
      </c>
      <c r="T67" s="24">
        <f>BRPL_EOD!T67-BRPL_ISGS_exbus!T67</f>
        <v>0</v>
      </c>
      <c r="U67" s="24">
        <f>BRPL_EOD!U67-BRPL_ISGS_exbus!U67</f>
        <v>-3.6116677384256946E-4</v>
      </c>
      <c r="V67" s="24">
        <f>BRPL_EOD!V67-BRPL_ISGS_exbus!V67</f>
        <v>1.6669542709228935E-3</v>
      </c>
      <c r="W67" s="24">
        <f>BRPL_EOD!W67-BRPL_ISGS_exbus!W67</f>
        <v>4.6503529411765498E-3</v>
      </c>
      <c r="X67" s="24">
        <f>BRPL_EOD!X67-BRPL_ISGS_exbus!X67</f>
        <v>3.7795094435324472E-3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9.6977098390880201E-3</v>
      </c>
      <c r="L68" s="24">
        <f>BRPL_EOD!L68-BRPL_ISGS_exbus!L68</f>
        <v>-1.6019631479213814E-4</v>
      </c>
      <c r="M68" s="24">
        <f>BRPL_EOD!M68-BRPL_ISGS_exbus!M68</f>
        <v>2.7724867724927549E-3</v>
      </c>
      <c r="N68" s="24">
        <f>BRPL_EOD!N68-BRPL_ISGS_exbus!N68</f>
        <v>-4.2552781480083013E-3</v>
      </c>
      <c r="O68" s="24">
        <f>BRPL_EOD!O68-BRPL_ISGS_exbus!O68</f>
        <v>4.9721641541111694E-4</v>
      </c>
      <c r="P68" s="24">
        <f>BRPL_EOD!P68-BRPL_ISGS_exbus!P68</f>
        <v>-7.5194721189575375E-4</v>
      </c>
      <c r="Q68" s="24">
        <f>BRPL_EOD!Q68-BRPL_ISGS_exbus!Q68</f>
        <v>-2.2928348909667662E-4</v>
      </c>
      <c r="R68" s="24">
        <f>BRPL_EOD!R68-BRPL_ISGS_exbus!R68</f>
        <v>-5.0000000000007816E-3</v>
      </c>
      <c r="S68" s="24">
        <f>BRPL_EOD!S68-BRPL_ISGS_exbus!S68</f>
        <v>-1.1671270718238702E-3</v>
      </c>
      <c r="T68" s="24">
        <f>BRPL_EOD!T68-BRPL_ISGS_exbus!T68</f>
        <v>0</v>
      </c>
      <c r="U68" s="24">
        <f>BRPL_EOD!U68-BRPL_ISGS_exbus!U68</f>
        <v>-3.6116677384256946E-4</v>
      </c>
      <c r="V68" s="24">
        <f>BRPL_EOD!V68-BRPL_ISGS_exbus!V68</f>
        <v>1.6669542709228935E-3</v>
      </c>
      <c r="W68" s="24">
        <f>BRPL_EOD!W68-BRPL_ISGS_exbus!W68</f>
        <v>4.6503529411765498E-3</v>
      </c>
      <c r="X68" s="24">
        <f>BRPL_EOD!X68-BRPL_ISGS_exbus!X68</f>
        <v>3.7795094435324472E-3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9.6977098390880201E-3</v>
      </c>
      <c r="L69" s="24">
        <f>BRPL_EOD!L69-BRPL_ISGS_exbus!L69</f>
        <v>-1.6019631479213814E-4</v>
      </c>
      <c r="M69" s="24">
        <f>BRPL_EOD!M69-BRPL_ISGS_exbus!M69</f>
        <v>2.7724867724927549E-3</v>
      </c>
      <c r="N69" s="24">
        <f>BRPL_EOD!N69-BRPL_ISGS_exbus!N69</f>
        <v>-4.2552781480083013E-3</v>
      </c>
      <c r="O69" s="24">
        <f>BRPL_EOD!O69-BRPL_ISGS_exbus!O69</f>
        <v>4.9721641541111694E-4</v>
      </c>
      <c r="P69" s="24">
        <f>BRPL_EOD!P69-BRPL_ISGS_exbus!P69</f>
        <v>-7.5194721189575375E-4</v>
      </c>
      <c r="Q69" s="24">
        <f>BRPL_EOD!Q69-BRPL_ISGS_exbus!Q69</f>
        <v>-2.2928348909667662E-4</v>
      </c>
      <c r="R69" s="24">
        <f>BRPL_EOD!R69-BRPL_ISGS_exbus!R69</f>
        <v>-5.0000000000007816E-3</v>
      </c>
      <c r="S69" s="24">
        <f>BRPL_EOD!S69-BRPL_ISGS_exbus!S69</f>
        <v>-1.1671270718238702E-3</v>
      </c>
      <c r="T69" s="24">
        <f>BRPL_EOD!T69-BRPL_ISGS_exbus!T69</f>
        <v>0</v>
      </c>
      <c r="U69" s="24">
        <f>BRPL_EOD!U69-BRPL_ISGS_exbus!U69</f>
        <v>-3.6116677384256946E-4</v>
      </c>
      <c r="V69" s="24">
        <f>BRPL_EOD!V69-BRPL_ISGS_exbus!V69</f>
        <v>1.6669542709228935E-3</v>
      </c>
      <c r="W69" s="24">
        <f>BRPL_EOD!W69-BRPL_ISGS_exbus!W69</f>
        <v>-7.6047848101268301E-3</v>
      </c>
      <c r="X69" s="24">
        <f>BRPL_EOD!X69-BRPL_ISGS_exbus!X69</f>
        <v>1.4626681428211441E-3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9.6977098390880201E-3</v>
      </c>
      <c r="L70" s="24">
        <f>BRPL_EOD!L70-BRPL_ISGS_exbus!L70</f>
        <v>-1.6019631479213814E-4</v>
      </c>
      <c r="M70" s="24">
        <f>BRPL_EOD!M70-BRPL_ISGS_exbus!M70</f>
        <v>2.7724867724927549E-3</v>
      </c>
      <c r="N70" s="24">
        <f>BRPL_EOD!N70-BRPL_ISGS_exbus!N70</f>
        <v>-4.2552781480083013E-3</v>
      </c>
      <c r="O70" s="24">
        <f>BRPL_EOD!O70-BRPL_ISGS_exbus!O70</f>
        <v>4.9721641541111694E-4</v>
      </c>
      <c r="P70" s="24">
        <f>BRPL_EOD!P70-BRPL_ISGS_exbus!P70</f>
        <v>-7.5194721189575375E-4</v>
      </c>
      <c r="Q70" s="24">
        <f>BRPL_EOD!Q70-BRPL_ISGS_exbus!Q70</f>
        <v>-2.2928348909667662E-4</v>
      </c>
      <c r="R70" s="24">
        <f>BRPL_EOD!R70-BRPL_ISGS_exbus!R70</f>
        <v>-5.0000000000007816E-3</v>
      </c>
      <c r="S70" s="24">
        <f>BRPL_EOD!S70-BRPL_ISGS_exbus!S70</f>
        <v>-1.1671270718238702E-3</v>
      </c>
      <c r="T70" s="24">
        <f>BRPL_EOD!T70-BRPL_ISGS_exbus!T70</f>
        <v>0</v>
      </c>
      <c r="U70" s="24">
        <f>BRPL_EOD!U70-BRPL_ISGS_exbus!U70</f>
        <v>-3.6116677384256946E-4</v>
      </c>
      <c r="V70" s="24">
        <f>BRPL_EOD!V70-BRPL_ISGS_exbus!V70</f>
        <v>5.7036077170380395E-4</v>
      </c>
      <c r="W70" s="24">
        <f>BRPL_EOD!W70-BRPL_ISGS_exbus!W70</f>
        <v>-7.6047848101268301E-3</v>
      </c>
      <c r="X70" s="24">
        <f>BRPL_EOD!X70-BRPL_ISGS_exbus!X70</f>
        <v>1.4626681428211441E-3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9.6977098390880201E-3</v>
      </c>
      <c r="L71" s="24">
        <f>BRPL_EOD!L71-BRPL_ISGS_exbus!L71</f>
        <v>9.1119008359896725E-5</v>
      </c>
      <c r="M71" s="24">
        <f>BRPL_EOD!M71-BRPL_ISGS_exbus!M71</f>
        <v>2.7724867724927549E-3</v>
      </c>
      <c r="N71" s="24">
        <f>BRPL_EOD!N71-BRPL_ISGS_exbus!N71</f>
        <v>-4.2552781480083013E-3</v>
      </c>
      <c r="O71" s="24">
        <f>BRPL_EOD!O71-BRPL_ISGS_exbus!O71</f>
        <v>4.9721641541111694E-4</v>
      </c>
      <c r="P71" s="24">
        <f>BRPL_EOD!P71-BRPL_ISGS_exbus!P71</f>
        <v>-7.5194721189575375E-4</v>
      </c>
      <c r="Q71" s="24">
        <f>BRPL_EOD!Q71-BRPL_ISGS_exbus!Q71</f>
        <v>8.8019081272072697E-4</v>
      </c>
      <c r="R71" s="24">
        <f>BRPL_EOD!R71-BRPL_ISGS_exbus!R71</f>
        <v>-7.0721197585790208E-3</v>
      </c>
      <c r="S71" s="24">
        <f>BRPL_EOD!S71-BRPL_ISGS_exbus!S71</f>
        <v>-2.7386208355366648E-3</v>
      </c>
      <c r="T71" s="24">
        <f>BRPL_EOD!T71-BRPL_ISGS_exbus!T71</f>
        <v>0</v>
      </c>
      <c r="U71" s="24">
        <f>BRPL_EOD!U71-BRPL_ISGS_exbus!U71</f>
        <v>-3.6116677384256946E-4</v>
      </c>
      <c r="V71" s="24">
        <f>BRPL_EOD!V71-BRPL_ISGS_exbus!V71</f>
        <v>-2.3796405529967757E-3</v>
      </c>
      <c r="W71" s="24">
        <f>BRPL_EOD!W71-BRPL_ISGS_exbus!W71</f>
        <v>3.4106313105546349E-3</v>
      </c>
      <c r="X71" s="24">
        <f>BRPL_EOD!X71-BRPL_ISGS_exbus!X71</f>
        <v>-1.0710643591167468E-3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9.6977098390880201E-3</v>
      </c>
      <c r="L72" s="24">
        <f>BRPL_EOD!L72-BRPL_ISGS_exbus!L72</f>
        <v>9.1119008359896725E-5</v>
      </c>
      <c r="M72" s="24">
        <f>BRPL_EOD!M72-BRPL_ISGS_exbus!M72</f>
        <v>2.7724867724927549E-3</v>
      </c>
      <c r="N72" s="24">
        <f>BRPL_EOD!N72-BRPL_ISGS_exbus!N72</f>
        <v>-4.2552781480083013E-3</v>
      </c>
      <c r="O72" s="24">
        <f>BRPL_EOD!O72-BRPL_ISGS_exbus!O72</f>
        <v>4.9721641541111694E-4</v>
      </c>
      <c r="P72" s="24">
        <f>BRPL_EOD!P72-BRPL_ISGS_exbus!P72</f>
        <v>-7.5194721189575375E-4</v>
      </c>
      <c r="Q72" s="24">
        <f>BRPL_EOD!Q72-BRPL_ISGS_exbus!Q72</f>
        <v>8.8019081272072697E-4</v>
      </c>
      <c r="R72" s="24">
        <f>BRPL_EOD!R72-BRPL_ISGS_exbus!R72</f>
        <v>-7.0721197585790208E-3</v>
      </c>
      <c r="S72" s="24">
        <f>BRPL_EOD!S72-BRPL_ISGS_exbus!S72</f>
        <v>-2.7386208355366648E-3</v>
      </c>
      <c r="T72" s="24">
        <f>BRPL_EOD!T72-BRPL_ISGS_exbus!T72</f>
        <v>0</v>
      </c>
      <c r="U72" s="24">
        <f>BRPL_EOD!U72-BRPL_ISGS_exbus!U72</f>
        <v>-3.6116677384256946E-4</v>
      </c>
      <c r="V72" s="24">
        <f>BRPL_EOD!V72-BRPL_ISGS_exbus!V72</f>
        <v>1.1974711160966933E-3</v>
      </c>
      <c r="W72" s="24">
        <f>BRPL_EOD!W72-BRPL_ISGS_exbus!W72</f>
        <v>3.4106313105546349E-3</v>
      </c>
      <c r="X72" s="24">
        <f>BRPL_EOD!X72-BRPL_ISGS_exbus!X72</f>
        <v>-1.0710643591167468E-3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9.6977098390880201E-3</v>
      </c>
      <c r="L73" s="24">
        <f>BRPL_EOD!L73-BRPL_ISGS_exbus!L73</f>
        <v>9.1119008359896725E-5</v>
      </c>
      <c r="M73" s="24">
        <f>BRPL_EOD!M73-BRPL_ISGS_exbus!M73</f>
        <v>2.7724867724927549E-3</v>
      </c>
      <c r="N73" s="24">
        <f>BRPL_EOD!N73-BRPL_ISGS_exbus!N73</f>
        <v>-4.2552781480083013E-3</v>
      </c>
      <c r="O73" s="24">
        <f>BRPL_EOD!O73-BRPL_ISGS_exbus!O73</f>
        <v>4.9721641541111694E-4</v>
      </c>
      <c r="P73" s="24">
        <f>BRPL_EOD!P73-BRPL_ISGS_exbus!P73</f>
        <v>-7.5194721189575375E-4</v>
      </c>
      <c r="Q73" s="24">
        <f>BRPL_EOD!Q73-BRPL_ISGS_exbus!Q73</f>
        <v>8.8019081272072697E-4</v>
      </c>
      <c r="R73" s="24">
        <f>BRPL_EOD!R73-BRPL_ISGS_exbus!R73</f>
        <v>-7.0721197585790208E-3</v>
      </c>
      <c r="S73" s="24">
        <f>BRPL_EOD!S73-BRPL_ISGS_exbus!S73</f>
        <v>-2.7386208355366648E-3</v>
      </c>
      <c r="T73" s="24">
        <f>BRPL_EOD!T73-BRPL_ISGS_exbus!T73</f>
        <v>0</v>
      </c>
      <c r="U73" s="24">
        <f>BRPL_EOD!U73-BRPL_ISGS_exbus!U73</f>
        <v>-3.6116677384256946E-4</v>
      </c>
      <c r="V73" s="24">
        <f>BRPL_EOD!V73-BRPL_ISGS_exbus!V73</f>
        <v>2.1925421366955078E-3</v>
      </c>
      <c r="W73" s="24">
        <f>BRPL_EOD!W73-BRPL_ISGS_exbus!W73</f>
        <v>3.4106313105546349E-3</v>
      </c>
      <c r="X73" s="24">
        <f>BRPL_EOD!X73-BRPL_ISGS_exbus!X73</f>
        <v>-1.0710643591167468E-3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9.6977098390880201E-3</v>
      </c>
      <c r="L74" s="24">
        <f>BRPL_EOD!L74-BRPL_ISGS_exbus!L74</f>
        <v>9.1119008359896725E-5</v>
      </c>
      <c r="M74" s="24">
        <f>BRPL_EOD!M74-BRPL_ISGS_exbus!M74</f>
        <v>2.7724867724927549E-3</v>
      </c>
      <c r="N74" s="24">
        <f>BRPL_EOD!N74-BRPL_ISGS_exbus!N74</f>
        <v>-4.2552781480083013E-3</v>
      </c>
      <c r="O74" s="24">
        <f>BRPL_EOD!O74-BRPL_ISGS_exbus!O74</f>
        <v>4.9721641541111694E-4</v>
      </c>
      <c r="P74" s="24">
        <f>BRPL_EOD!P74-BRPL_ISGS_exbus!P74</f>
        <v>-7.5194721189575375E-4</v>
      </c>
      <c r="Q74" s="24">
        <f>BRPL_EOD!Q74-BRPL_ISGS_exbus!Q74</f>
        <v>8.8019081272072697E-4</v>
      </c>
      <c r="R74" s="24">
        <f>BRPL_EOD!R74-BRPL_ISGS_exbus!R74</f>
        <v>-7.0721197585790208E-3</v>
      </c>
      <c r="S74" s="24">
        <f>BRPL_EOD!S74-BRPL_ISGS_exbus!S74</f>
        <v>-2.7386208355366648E-3</v>
      </c>
      <c r="T74" s="24">
        <f>BRPL_EOD!T74-BRPL_ISGS_exbus!T74</f>
        <v>0</v>
      </c>
      <c r="U74" s="24">
        <f>BRPL_EOD!U74-BRPL_ISGS_exbus!U74</f>
        <v>-3.6116677384256946E-4</v>
      </c>
      <c r="V74" s="24">
        <f>BRPL_EOD!V74-BRPL_ISGS_exbus!V74</f>
        <v>2.1925421366955078E-3</v>
      </c>
      <c r="W74" s="24">
        <f>BRPL_EOD!W74-BRPL_ISGS_exbus!W74</f>
        <v>3.4106313105546349E-3</v>
      </c>
      <c r="X74" s="24">
        <f>BRPL_EOD!X74-BRPL_ISGS_exbus!X74</f>
        <v>-1.0710643591167468E-3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9.6977098390880201E-3</v>
      </c>
      <c r="L75" s="24">
        <f>BRPL_EOD!L75-BRPL_ISGS_exbus!L75</f>
        <v>9.1119008359896725E-5</v>
      </c>
      <c r="M75" s="24">
        <f>BRPL_EOD!M75-BRPL_ISGS_exbus!M75</f>
        <v>2.7724867724927549E-3</v>
      </c>
      <c r="N75" s="24">
        <f>BRPL_EOD!N75-BRPL_ISGS_exbus!N75</f>
        <v>-4.2552781480083013E-3</v>
      </c>
      <c r="O75" s="24">
        <f>BRPL_EOD!O75-BRPL_ISGS_exbus!O75</f>
        <v>4.9721641541111694E-4</v>
      </c>
      <c r="P75" s="24">
        <f>BRPL_EOD!P75-BRPL_ISGS_exbus!P75</f>
        <v>-7.5194721189575375E-4</v>
      </c>
      <c r="Q75" s="24">
        <f>BRPL_EOD!Q75-BRPL_ISGS_exbus!Q75</f>
        <v>-4.4045486935928579E-4</v>
      </c>
      <c r="R75" s="24">
        <f>BRPL_EOD!R75-BRPL_ISGS_exbus!R75</f>
        <v>-7.0721197585790208E-3</v>
      </c>
      <c r="S75" s="24">
        <f>BRPL_EOD!S75-BRPL_ISGS_exbus!S75</f>
        <v>-2.7386208355366648E-3</v>
      </c>
      <c r="T75" s="24">
        <f>BRPL_EOD!T75-BRPL_ISGS_exbus!T75</f>
        <v>0</v>
      </c>
      <c r="U75" s="24">
        <f>BRPL_EOD!U75-BRPL_ISGS_exbus!U75</f>
        <v>-3.6116677384256946E-4</v>
      </c>
      <c r="V75" s="24">
        <f>BRPL_EOD!V75-BRPL_ISGS_exbus!V75</f>
        <v>2.1925421366955078E-3</v>
      </c>
      <c r="W75" s="24">
        <f>BRPL_EOD!W75-BRPL_ISGS_exbus!W75</f>
        <v>3.4106313105546349E-3</v>
      </c>
      <c r="X75" s="24">
        <f>BRPL_EOD!X75-BRPL_ISGS_exbus!X75</f>
        <v>-1.0710643591167468E-3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9.6977098390880201E-3</v>
      </c>
      <c r="L76" s="24">
        <f>BRPL_EOD!L76-BRPL_ISGS_exbus!L76</f>
        <v>9.1119008359896725E-5</v>
      </c>
      <c r="M76" s="24">
        <f>BRPL_EOD!M76-BRPL_ISGS_exbus!M76</f>
        <v>2.7724867724927549E-3</v>
      </c>
      <c r="N76" s="24">
        <f>BRPL_EOD!N76-BRPL_ISGS_exbus!N76</f>
        <v>-4.2552781480083013E-3</v>
      </c>
      <c r="O76" s="24">
        <f>BRPL_EOD!O76-BRPL_ISGS_exbus!O76</f>
        <v>4.9721641541111694E-4</v>
      </c>
      <c r="P76" s="24">
        <f>BRPL_EOD!P76-BRPL_ISGS_exbus!P76</f>
        <v>-7.5194721189575375E-4</v>
      </c>
      <c r="Q76" s="24">
        <f>BRPL_EOD!Q76-BRPL_ISGS_exbus!Q76</f>
        <v>-4.4045486935928579E-4</v>
      </c>
      <c r="R76" s="24">
        <f>BRPL_EOD!R76-BRPL_ISGS_exbus!R76</f>
        <v>-7.0721197585790208E-3</v>
      </c>
      <c r="S76" s="24">
        <f>BRPL_EOD!S76-BRPL_ISGS_exbus!S76</f>
        <v>-2.7386208355366648E-3</v>
      </c>
      <c r="T76" s="24">
        <f>BRPL_EOD!T76-BRPL_ISGS_exbus!T76</f>
        <v>0</v>
      </c>
      <c r="U76" s="24">
        <f>BRPL_EOD!U76-BRPL_ISGS_exbus!U76</f>
        <v>-3.6116677384256946E-4</v>
      </c>
      <c r="V76" s="24">
        <f>BRPL_EOD!V76-BRPL_ISGS_exbus!V76</f>
        <v>2.1925421366955078E-3</v>
      </c>
      <c r="W76" s="24">
        <f>BRPL_EOD!W76-BRPL_ISGS_exbus!W76</f>
        <v>5.1332256192822001E-3</v>
      </c>
      <c r="X76" s="24">
        <f>BRPL_EOD!X76-BRPL_ISGS_exbus!X76</f>
        <v>1.2561033404665523E-3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9.6977098390880201E-3</v>
      </c>
      <c r="L77" s="24">
        <f>BRPL_EOD!L77-BRPL_ISGS_exbus!L77</f>
        <v>9.1119008359896725E-5</v>
      </c>
      <c r="M77" s="24">
        <f>BRPL_EOD!M77-BRPL_ISGS_exbus!M77</f>
        <v>2.7724867724927549E-3</v>
      </c>
      <c r="N77" s="24">
        <f>BRPL_EOD!N77-BRPL_ISGS_exbus!N77</f>
        <v>-4.2552781480083013E-3</v>
      </c>
      <c r="O77" s="24">
        <f>BRPL_EOD!O77-BRPL_ISGS_exbus!O77</f>
        <v>4.9721641541111694E-4</v>
      </c>
      <c r="P77" s="24">
        <f>BRPL_EOD!P77-BRPL_ISGS_exbus!P77</f>
        <v>-7.5194721189575375E-4</v>
      </c>
      <c r="Q77" s="24">
        <f>BRPL_EOD!Q77-BRPL_ISGS_exbus!Q77</f>
        <v>8.8019081272072697E-4</v>
      </c>
      <c r="R77" s="24">
        <f>BRPL_EOD!R77-BRPL_ISGS_exbus!R77</f>
        <v>-7.0721197585790208E-3</v>
      </c>
      <c r="S77" s="24">
        <f>BRPL_EOD!S77-BRPL_ISGS_exbus!S77</f>
        <v>-2.7386208355366648E-3</v>
      </c>
      <c r="T77" s="24">
        <f>BRPL_EOD!T77-BRPL_ISGS_exbus!T77</f>
        <v>0</v>
      </c>
      <c r="U77" s="24">
        <f>BRPL_EOD!U77-BRPL_ISGS_exbus!U77</f>
        <v>-3.6116677384256946E-4</v>
      </c>
      <c r="V77" s="24">
        <f>BRPL_EOD!V77-BRPL_ISGS_exbus!V77</f>
        <v>2.1925421366955078E-3</v>
      </c>
      <c r="W77" s="24">
        <f>BRPL_EOD!W77-BRPL_ISGS_exbus!W77</f>
        <v>5.1332256192822001E-3</v>
      </c>
      <c r="X77" s="24">
        <f>BRPL_EOD!X77-BRPL_ISGS_exbus!X77</f>
        <v>1.2561033404665523E-3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9.6977098390880201E-3</v>
      </c>
      <c r="L78" s="24">
        <f>BRPL_EOD!L78-BRPL_ISGS_exbus!L78</f>
        <v>9.1119008359896725E-5</v>
      </c>
      <c r="M78" s="24">
        <f>BRPL_EOD!M78-BRPL_ISGS_exbus!M78</f>
        <v>2.7724867724927549E-3</v>
      </c>
      <c r="N78" s="24">
        <f>BRPL_EOD!N78-BRPL_ISGS_exbus!N78</f>
        <v>-4.2552781480083013E-3</v>
      </c>
      <c r="O78" s="24">
        <f>BRPL_EOD!O78-BRPL_ISGS_exbus!O78</f>
        <v>4.9721641541111694E-4</v>
      </c>
      <c r="P78" s="24">
        <f>BRPL_EOD!P78-BRPL_ISGS_exbus!P78</f>
        <v>-7.5194721189575375E-4</v>
      </c>
      <c r="Q78" s="24">
        <f>BRPL_EOD!Q78-BRPL_ISGS_exbus!Q78</f>
        <v>8.8019081272072697E-4</v>
      </c>
      <c r="R78" s="24">
        <f>BRPL_EOD!R78-BRPL_ISGS_exbus!R78</f>
        <v>-7.0721197585790208E-3</v>
      </c>
      <c r="S78" s="24">
        <f>BRPL_EOD!S78-BRPL_ISGS_exbus!S78</f>
        <v>-2.7386208355366648E-3</v>
      </c>
      <c r="T78" s="24">
        <f>BRPL_EOD!T78-BRPL_ISGS_exbus!T78</f>
        <v>0</v>
      </c>
      <c r="U78" s="24">
        <f>BRPL_EOD!U78-BRPL_ISGS_exbus!U78</f>
        <v>-3.6116677384256946E-4</v>
      </c>
      <c r="V78" s="24">
        <f>BRPL_EOD!V78-BRPL_ISGS_exbus!V78</f>
        <v>2.1925421366955078E-3</v>
      </c>
      <c r="W78" s="24">
        <f>BRPL_EOD!W78-BRPL_ISGS_exbus!W78</f>
        <v>5.1332256192822001E-3</v>
      </c>
      <c r="X78" s="24">
        <f>BRPL_EOD!X78-BRPL_ISGS_exbus!X78</f>
        <v>1.2561033404665523E-3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9.6977098390880201E-3</v>
      </c>
      <c r="L79" s="24">
        <f>BRPL_EOD!L79-BRPL_ISGS_exbus!L79</f>
        <v>9.1119008359896725E-5</v>
      </c>
      <c r="M79" s="24">
        <f>BRPL_EOD!M79-BRPL_ISGS_exbus!M79</f>
        <v>2.7724867724927549E-3</v>
      </c>
      <c r="N79" s="24">
        <f>BRPL_EOD!N79-BRPL_ISGS_exbus!N79</f>
        <v>-4.2552781480083013E-3</v>
      </c>
      <c r="O79" s="24">
        <f>BRPL_EOD!O79-BRPL_ISGS_exbus!O79</f>
        <v>4.9721641541111694E-4</v>
      </c>
      <c r="P79" s="24">
        <f>BRPL_EOD!P79-BRPL_ISGS_exbus!P79</f>
        <v>-7.5194721189575375E-4</v>
      </c>
      <c r="Q79" s="24">
        <f>BRPL_EOD!Q79-BRPL_ISGS_exbus!Q79</f>
        <v>8.8019081272072697E-4</v>
      </c>
      <c r="R79" s="24">
        <f>BRPL_EOD!R79-BRPL_ISGS_exbus!R79</f>
        <v>-7.0721197585790208E-3</v>
      </c>
      <c r="S79" s="24">
        <f>BRPL_EOD!S79-BRPL_ISGS_exbus!S79</f>
        <v>-2.7386208355366648E-3</v>
      </c>
      <c r="T79" s="24">
        <f>BRPL_EOD!T79-BRPL_ISGS_exbus!T79</f>
        <v>0</v>
      </c>
      <c r="U79" s="24">
        <f>BRPL_EOD!U79-BRPL_ISGS_exbus!U79</f>
        <v>-3.6116677384256946E-4</v>
      </c>
      <c r="V79" s="24">
        <f>BRPL_EOD!V79-BRPL_ISGS_exbus!V79</f>
        <v>2.1925421366955078E-3</v>
      </c>
      <c r="W79" s="24">
        <f>BRPL_EOD!W79-BRPL_ISGS_exbus!W79</f>
        <v>5.1332256192822001E-3</v>
      </c>
      <c r="X79" s="24">
        <f>BRPL_EOD!X79-BRPL_ISGS_exbus!X79</f>
        <v>1.2561033404665523E-3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9.6977098390880201E-3</v>
      </c>
      <c r="L80" s="24">
        <f>BRPL_EOD!L80-BRPL_ISGS_exbus!L80</f>
        <v>9.1119008359896725E-5</v>
      </c>
      <c r="M80" s="24">
        <f>BRPL_EOD!M80-BRPL_ISGS_exbus!M80</f>
        <v>2.7724867724927549E-3</v>
      </c>
      <c r="N80" s="24">
        <f>BRPL_EOD!N80-BRPL_ISGS_exbus!N80</f>
        <v>-4.2552781480083013E-3</v>
      </c>
      <c r="O80" s="24">
        <f>BRPL_EOD!O80-BRPL_ISGS_exbus!O80</f>
        <v>4.9721641541111694E-4</v>
      </c>
      <c r="P80" s="24">
        <f>BRPL_EOD!P80-BRPL_ISGS_exbus!P80</f>
        <v>-7.5194721189575375E-4</v>
      </c>
      <c r="Q80" s="24">
        <f>BRPL_EOD!Q80-BRPL_ISGS_exbus!Q80</f>
        <v>8.8019081272072697E-4</v>
      </c>
      <c r="R80" s="24">
        <f>BRPL_EOD!R80-BRPL_ISGS_exbus!R80</f>
        <v>7.4568950429245717E-3</v>
      </c>
      <c r="S80" s="24">
        <f>BRPL_EOD!S80-BRPL_ISGS_exbus!S80</f>
        <v>-2.7386208355366648E-3</v>
      </c>
      <c r="T80" s="24">
        <f>BRPL_EOD!T80-BRPL_ISGS_exbus!T80</f>
        <v>0</v>
      </c>
      <c r="U80" s="24">
        <f>BRPL_EOD!U80-BRPL_ISGS_exbus!U80</f>
        <v>-3.6116677384256946E-4</v>
      </c>
      <c r="V80" s="24">
        <f>BRPL_EOD!V80-BRPL_ISGS_exbus!V80</f>
        <v>-1.7738144927541555E-3</v>
      </c>
      <c r="W80" s="24">
        <f>BRPL_EOD!W80-BRPL_ISGS_exbus!W80</f>
        <v>5.1332256192822001E-3</v>
      </c>
      <c r="X80" s="24">
        <f>BRPL_EOD!X80-BRPL_ISGS_exbus!X80</f>
        <v>1.2561033404665523E-3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9.6977098390880201E-3</v>
      </c>
      <c r="L81" s="24">
        <f>BRPL_EOD!L81-BRPL_ISGS_exbus!L81</f>
        <v>9.1119008359896725E-5</v>
      </c>
      <c r="M81" s="24">
        <f>BRPL_EOD!M81-BRPL_ISGS_exbus!M81</f>
        <v>2.7724867724927549E-3</v>
      </c>
      <c r="N81" s="24">
        <f>BRPL_EOD!N81-BRPL_ISGS_exbus!N81</f>
        <v>-4.2552781480083013E-3</v>
      </c>
      <c r="O81" s="24">
        <f>BRPL_EOD!O81-BRPL_ISGS_exbus!O81</f>
        <v>4.9721641541111694E-4</v>
      </c>
      <c r="P81" s="24">
        <f>BRPL_EOD!P81-BRPL_ISGS_exbus!P81</f>
        <v>-7.5194721189575375E-4</v>
      </c>
      <c r="Q81" s="24">
        <f>BRPL_EOD!Q81-BRPL_ISGS_exbus!Q81</f>
        <v>8.8019081272072697E-4</v>
      </c>
      <c r="R81" s="24">
        <f>BRPL_EOD!R81-BRPL_ISGS_exbus!R81</f>
        <v>-7.0721197585790208E-3</v>
      </c>
      <c r="S81" s="24">
        <f>BRPL_EOD!S81-BRPL_ISGS_exbus!S81</f>
        <v>-2.7386208355366648E-3</v>
      </c>
      <c r="T81" s="24">
        <f>BRPL_EOD!T81-BRPL_ISGS_exbus!T81</f>
        <v>0</v>
      </c>
      <c r="U81" s="24">
        <f>BRPL_EOD!U81-BRPL_ISGS_exbus!U81</f>
        <v>-3.6116677384256946E-4</v>
      </c>
      <c r="V81" s="24">
        <f>BRPL_EOD!V81-BRPL_ISGS_exbus!V81</f>
        <v>2.1925421366955078E-3</v>
      </c>
      <c r="W81" s="24">
        <f>BRPL_EOD!W81-BRPL_ISGS_exbus!W81</f>
        <v>5.1332256192822001E-3</v>
      </c>
      <c r="X81" s="24">
        <f>BRPL_EOD!X81-BRPL_ISGS_exbus!X81</f>
        <v>1.2561033404665523E-3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9.6977098390880201E-3</v>
      </c>
      <c r="L82" s="24">
        <f>BRPL_EOD!L82-BRPL_ISGS_exbus!L82</f>
        <v>9.1119008359896725E-5</v>
      </c>
      <c r="M82" s="24">
        <f>BRPL_EOD!M82-BRPL_ISGS_exbus!M82</f>
        <v>2.7724867724927549E-3</v>
      </c>
      <c r="N82" s="24">
        <f>BRPL_EOD!N82-BRPL_ISGS_exbus!N82</f>
        <v>-4.2552781480083013E-3</v>
      </c>
      <c r="O82" s="24">
        <f>BRPL_EOD!O82-BRPL_ISGS_exbus!O82</f>
        <v>4.9721641541111694E-4</v>
      </c>
      <c r="P82" s="24">
        <f>BRPL_EOD!P82-BRPL_ISGS_exbus!P82</f>
        <v>-7.5194721189575375E-4</v>
      </c>
      <c r="Q82" s="24">
        <f>BRPL_EOD!Q82-BRPL_ISGS_exbus!Q82</f>
        <v>8.8019081272072697E-4</v>
      </c>
      <c r="R82" s="24">
        <f>BRPL_EOD!R82-BRPL_ISGS_exbus!R82</f>
        <v>-7.0721197585790208E-3</v>
      </c>
      <c r="S82" s="24">
        <f>BRPL_EOD!S82-BRPL_ISGS_exbus!S82</f>
        <v>-2.7386208355366648E-3</v>
      </c>
      <c r="T82" s="24">
        <f>BRPL_EOD!T82-BRPL_ISGS_exbus!T82</f>
        <v>0</v>
      </c>
      <c r="U82" s="24">
        <f>BRPL_EOD!U82-BRPL_ISGS_exbus!U82</f>
        <v>-3.6116677384256946E-4</v>
      </c>
      <c r="V82" s="24">
        <f>BRPL_EOD!V82-BRPL_ISGS_exbus!V82</f>
        <v>2.1925421366955078E-3</v>
      </c>
      <c r="W82" s="24">
        <f>BRPL_EOD!W82-BRPL_ISGS_exbus!W82</f>
        <v>5.1332256192822001E-3</v>
      </c>
      <c r="X82" s="24">
        <f>BRPL_EOD!X82-BRPL_ISGS_exbus!X82</f>
        <v>1.2561033404665523E-3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9.6977098390880201E-3</v>
      </c>
      <c r="L83" s="24">
        <f>BRPL_EOD!L83-BRPL_ISGS_exbus!L83</f>
        <v>9.1119008359896725E-5</v>
      </c>
      <c r="M83" s="24">
        <f>BRPL_EOD!M83-BRPL_ISGS_exbus!M83</f>
        <v>2.7724867724927549E-3</v>
      </c>
      <c r="N83" s="24">
        <f>BRPL_EOD!N83-BRPL_ISGS_exbus!N83</f>
        <v>-4.2552781480083013E-3</v>
      </c>
      <c r="O83" s="24">
        <f>BRPL_EOD!O83-BRPL_ISGS_exbus!O83</f>
        <v>4.9721641541111694E-4</v>
      </c>
      <c r="P83" s="24">
        <f>BRPL_EOD!P83-BRPL_ISGS_exbus!P83</f>
        <v>-7.5194721189575375E-4</v>
      </c>
      <c r="Q83" s="24">
        <f>BRPL_EOD!Q83-BRPL_ISGS_exbus!Q83</f>
        <v>8.8019081272072697E-4</v>
      </c>
      <c r="R83" s="24">
        <f>BRPL_EOD!R83-BRPL_ISGS_exbus!R83</f>
        <v>-7.0721197585790208E-3</v>
      </c>
      <c r="S83" s="24">
        <f>BRPL_EOD!S83-BRPL_ISGS_exbus!S83</f>
        <v>-2.7386208355366648E-3</v>
      </c>
      <c r="T83" s="24">
        <f>BRPL_EOD!T83-BRPL_ISGS_exbus!T83</f>
        <v>0</v>
      </c>
      <c r="U83" s="24">
        <f>BRPL_EOD!U83-BRPL_ISGS_exbus!U83</f>
        <v>-3.6116677384256946E-4</v>
      </c>
      <c r="V83" s="24">
        <f>BRPL_EOD!V83-BRPL_ISGS_exbus!V83</f>
        <v>2.1925421366955078E-3</v>
      </c>
      <c r="W83" s="24">
        <f>BRPL_EOD!W83-BRPL_ISGS_exbus!W83</f>
        <v>5.1332256192822001E-3</v>
      </c>
      <c r="X83" s="24">
        <f>BRPL_EOD!X83-BRPL_ISGS_exbus!X83</f>
        <v>1.5357775749578195E-3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9.6977098390880201E-3</v>
      </c>
      <c r="L84" s="24">
        <f>BRPL_EOD!L84-BRPL_ISGS_exbus!L84</f>
        <v>9.1119008359896725E-5</v>
      </c>
      <c r="M84" s="24">
        <f>BRPL_EOD!M84-BRPL_ISGS_exbus!M84</f>
        <v>2.7724867724927549E-3</v>
      </c>
      <c r="N84" s="24">
        <f>BRPL_EOD!N84-BRPL_ISGS_exbus!N84</f>
        <v>-4.2552781480083013E-3</v>
      </c>
      <c r="O84" s="24">
        <f>BRPL_EOD!O84-BRPL_ISGS_exbus!O84</f>
        <v>4.9721641541111694E-4</v>
      </c>
      <c r="P84" s="24">
        <f>BRPL_EOD!P84-BRPL_ISGS_exbus!P84</f>
        <v>-7.5194721189575375E-4</v>
      </c>
      <c r="Q84" s="24">
        <f>BRPL_EOD!Q84-BRPL_ISGS_exbus!Q84</f>
        <v>8.8019081272072697E-4</v>
      </c>
      <c r="R84" s="24">
        <f>BRPL_EOD!R84-BRPL_ISGS_exbus!R84</f>
        <v>-7.0721197585790208E-3</v>
      </c>
      <c r="S84" s="24">
        <f>BRPL_EOD!S84-BRPL_ISGS_exbus!S84</f>
        <v>-2.7386208355366648E-3</v>
      </c>
      <c r="T84" s="24">
        <f>BRPL_EOD!T84-BRPL_ISGS_exbus!T84</f>
        <v>0</v>
      </c>
      <c r="U84" s="24">
        <f>BRPL_EOD!U84-BRPL_ISGS_exbus!U84</f>
        <v>-3.6116677384256946E-4</v>
      </c>
      <c r="V84" s="24">
        <f>BRPL_EOD!V84-BRPL_ISGS_exbus!V84</f>
        <v>2.1925421366955078E-3</v>
      </c>
      <c r="W84" s="24">
        <f>BRPL_EOD!W84-BRPL_ISGS_exbus!W84</f>
        <v>5.1332256192822001E-3</v>
      </c>
      <c r="X84" s="24">
        <f>BRPL_EOD!X84-BRPL_ISGS_exbus!X84</f>
        <v>1.5357775749578195E-3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9.6977098390880201E-3</v>
      </c>
      <c r="L85" s="24">
        <f>BRPL_EOD!L85-BRPL_ISGS_exbus!L85</f>
        <v>9.1119008359896725E-5</v>
      </c>
      <c r="M85" s="24">
        <f>BRPL_EOD!M85-BRPL_ISGS_exbus!M85</f>
        <v>2.7724867724927549E-3</v>
      </c>
      <c r="N85" s="24">
        <f>BRPL_EOD!N85-BRPL_ISGS_exbus!N85</f>
        <v>-4.2552781480083013E-3</v>
      </c>
      <c r="O85" s="24">
        <f>BRPL_EOD!O85-BRPL_ISGS_exbus!O85</f>
        <v>4.9721641541111694E-4</v>
      </c>
      <c r="P85" s="24">
        <f>BRPL_EOD!P85-BRPL_ISGS_exbus!P85</f>
        <v>-7.5194721189575375E-4</v>
      </c>
      <c r="Q85" s="24">
        <f>BRPL_EOD!Q85-BRPL_ISGS_exbus!Q85</f>
        <v>8.8019081272072697E-4</v>
      </c>
      <c r="R85" s="24">
        <f>BRPL_EOD!R85-BRPL_ISGS_exbus!R85</f>
        <v>-7.0721197585790208E-3</v>
      </c>
      <c r="S85" s="24">
        <f>BRPL_EOD!S85-BRPL_ISGS_exbus!S85</f>
        <v>-2.7386208355366648E-3</v>
      </c>
      <c r="T85" s="24">
        <f>BRPL_EOD!T85-BRPL_ISGS_exbus!T85</f>
        <v>0</v>
      </c>
      <c r="U85" s="24">
        <f>BRPL_EOD!U85-BRPL_ISGS_exbus!U85</f>
        <v>-3.6116677384256946E-4</v>
      </c>
      <c r="V85" s="24">
        <f>BRPL_EOD!V85-BRPL_ISGS_exbus!V85</f>
        <v>2.1925421366955078E-3</v>
      </c>
      <c r="W85" s="24">
        <f>BRPL_EOD!W85-BRPL_ISGS_exbus!W85</f>
        <v>5.1332256192822001E-3</v>
      </c>
      <c r="X85" s="24">
        <f>BRPL_EOD!X85-BRPL_ISGS_exbus!X85</f>
        <v>1.5357775749578195E-3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9.6977098390880201E-3</v>
      </c>
      <c r="L86" s="24">
        <f>BRPL_EOD!L86-BRPL_ISGS_exbus!L86</f>
        <v>9.1119008359896725E-5</v>
      </c>
      <c r="M86" s="24">
        <f>BRPL_EOD!M86-BRPL_ISGS_exbus!M86</f>
        <v>2.7724867724927549E-3</v>
      </c>
      <c r="N86" s="24">
        <f>BRPL_EOD!N86-BRPL_ISGS_exbus!N86</f>
        <v>-4.2552781480083013E-3</v>
      </c>
      <c r="O86" s="24">
        <f>BRPL_EOD!O86-BRPL_ISGS_exbus!O86</f>
        <v>4.9721641541111694E-4</v>
      </c>
      <c r="P86" s="24">
        <f>BRPL_EOD!P86-BRPL_ISGS_exbus!P86</f>
        <v>-7.5194721189575375E-4</v>
      </c>
      <c r="Q86" s="24">
        <f>BRPL_EOD!Q86-BRPL_ISGS_exbus!Q86</f>
        <v>8.8019081272072697E-4</v>
      </c>
      <c r="R86" s="24">
        <f>BRPL_EOD!R86-BRPL_ISGS_exbus!R86</f>
        <v>-7.0721197585790208E-3</v>
      </c>
      <c r="S86" s="24">
        <f>BRPL_EOD!S86-BRPL_ISGS_exbus!S86</f>
        <v>-2.7386208355366648E-3</v>
      </c>
      <c r="T86" s="24">
        <f>BRPL_EOD!T86-BRPL_ISGS_exbus!T86</f>
        <v>0</v>
      </c>
      <c r="U86" s="24">
        <f>BRPL_EOD!U86-BRPL_ISGS_exbus!U86</f>
        <v>-3.6116677384256946E-4</v>
      </c>
      <c r="V86" s="24">
        <f>BRPL_EOD!V86-BRPL_ISGS_exbus!V86</f>
        <v>2.1925421366955078E-3</v>
      </c>
      <c r="W86" s="24">
        <f>BRPL_EOD!W86-BRPL_ISGS_exbus!W86</f>
        <v>5.1332256192822001E-3</v>
      </c>
      <c r="X86" s="24">
        <f>BRPL_EOD!X86-BRPL_ISGS_exbus!X86</f>
        <v>1.5357775749578195E-3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9.6977098390880201E-3</v>
      </c>
      <c r="L87" s="24">
        <f>BRPL_EOD!L87-BRPL_ISGS_exbus!L87</f>
        <v>9.1119008359896725E-5</v>
      </c>
      <c r="M87" s="24">
        <f>BRPL_EOD!M87-BRPL_ISGS_exbus!M87</f>
        <v>2.7724867724927549E-3</v>
      </c>
      <c r="N87" s="24">
        <f>BRPL_EOD!N87-BRPL_ISGS_exbus!N87</f>
        <v>-4.2552781480083013E-3</v>
      </c>
      <c r="O87" s="24">
        <f>BRPL_EOD!O87-BRPL_ISGS_exbus!O87</f>
        <v>4.9721641541111694E-4</v>
      </c>
      <c r="P87" s="24">
        <f>BRPL_EOD!P87-BRPL_ISGS_exbus!P87</f>
        <v>-7.5194721189575375E-4</v>
      </c>
      <c r="Q87" s="24">
        <f>BRPL_EOD!Q87-BRPL_ISGS_exbus!Q87</f>
        <v>8.8019081272072697E-4</v>
      </c>
      <c r="R87" s="24">
        <f>BRPL_EOD!R87-BRPL_ISGS_exbus!R87</f>
        <v>-7.0721197585790208E-3</v>
      </c>
      <c r="S87" s="24">
        <f>BRPL_EOD!S87-BRPL_ISGS_exbus!S87</f>
        <v>-2.7386208355366648E-3</v>
      </c>
      <c r="T87" s="24">
        <f>BRPL_EOD!T87-BRPL_ISGS_exbus!T87</f>
        <v>0</v>
      </c>
      <c r="U87" s="24">
        <f>BRPL_EOD!U87-BRPL_ISGS_exbus!U87</f>
        <v>-3.6116677384256946E-4</v>
      </c>
      <c r="V87" s="24">
        <f>BRPL_EOD!V87-BRPL_ISGS_exbus!V87</f>
        <v>2.1925421366955078E-3</v>
      </c>
      <c r="W87" s="24">
        <f>BRPL_EOD!W87-BRPL_ISGS_exbus!W87</f>
        <v>3.4106313105546349E-3</v>
      </c>
      <c r="X87" s="24">
        <f>BRPL_EOD!X87-BRPL_ISGS_exbus!X87</f>
        <v>-1.3028689752303535E-4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9.6977098390880201E-3</v>
      </c>
      <c r="L88" s="24">
        <f>BRPL_EOD!L88-BRPL_ISGS_exbus!L88</f>
        <v>9.1119008359896725E-5</v>
      </c>
      <c r="M88" s="24">
        <f>BRPL_EOD!M88-BRPL_ISGS_exbus!M88</f>
        <v>2.7724867724927549E-3</v>
      </c>
      <c r="N88" s="24">
        <f>BRPL_EOD!N88-BRPL_ISGS_exbus!N88</f>
        <v>-4.2552781480083013E-3</v>
      </c>
      <c r="O88" s="24">
        <f>BRPL_EOD!O88-BRPL_ISGS_exbus!O88</f>
        <v>4.9721641541111694E-4</v>
      </c>
      <c r="P88" s="24">
        <f>BRPL_EOD!P88-BRPL_ISGS_exbus!P88</f>
        <v>-7.5194721189575375E-4</v>
      </c>
      <c r="Q88" s="24">
        <f>BRPL_EOD!Q88-BRPL_ISGS_exbus!Q88</f>
        <v>8.8019081272072697E-4</v>
      </c>
      <c r="R88" s="24">
        <f>BRPL_EOD!R88-BRPL_ISGS_exbus!R88</f>
        <v>2.1031255992198794E-4</v>
      </c>
      <c r="S88" s="24">
        <f>BRPL_EOD!S88-BRPL_ISGS_exbus!S88</f>
        <v>-2.7386208355366648E-3</v>
      </c>
      <c r="T88" s="24">
        <f>BRPL_EOD!T88-BRPL_ISGS_exbus!T88</f>
        <v>0</v>
      </c>
      <c r="U88" s="24">
        <f>BRPL_EOD!U88-BRPL_ISGS_exbus!U88</f>
        <v>-3.6116677384256946E-4</v>
      </c>
      <c r="V88" s="24">
        <f>BRPL_EOD!V88-BRPL_ISGS_exbus!V88</f>
        <v>1.8143687374738704E-4</v>
      </c>
      <c r="W88" s="24">
        <f>BRPL_EOD!W88-BRPL_ISGS_exbus!W88</f>
        <v>3.4106313105546349E-3</v>
      </c>
      <c r="X88" s="24">
        <f>BRPL_EOD!X88-BRPL_ISGS_exbus!X88</f>
        <v>-1.3028689752303535E-4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9.6977098390880201E-3</v>
      </c>
      <c r="L89" s="24">
        <f>BRPL_EOD!L89-BRPL_ISGS_exbus!L89</f>
        <v>9.1119008359896725E-5</v>
      </c>
      <c r="M89" s="24">
        <f>BRPL_EOD!M89-BRPL_ISGS_exbus!M89</f>
        <v>2.7724867724927549E-3</v>
      </c>
      <c r="N89" s="24">
        <f>BRPL_EOD!N89-BRPL_ISGS_exbus!N89</f>
        <v>-4.2552781480083013E-3</v>
      </c>
      <c r="O89" s="24">
        <f>BRPL_EOD!O89-BRPL_ISGS_exbus!O89</f>
        <v>4.9721641541111694E-4</v>
      </c>
      <c r="P89" s="24">
        <f>BRPL_EOD!P89-BRPL_ISGS_exbus!P89</f>
        <v>-7.5194721189575375E-4</v>
      </c>
      <c r="Q89" s="24">
        <f>BRPL_EOD!Q89-BRPL_ISGS_exbus!Q89</f>
        <v>8.8019081272072697E-4</v>
      </c>
      <c r="R89" s="24">
        <f>BRPL_EOD!R89-BRPL_ISGS_exbus!R89</f>
        <v>2.1031255992198794E-4</v>
      </c>
      <c r="S89" s="24">
        <f>BRPL_EOD!S89-BRPL_ISGS_exbus!S89</f>
        <v>-2.7386208355366648E-3</v>
      </c>
      <c r="T89" s="24">
        <f>BRPL_EOD!T89-BRPL_ISGS_exbus!T89</f>
        <v>0</v>
      </c>
      <c r="U89" s="24">
        <f>BRPL_EOD!U89-BRPL_ISGS_exbus!U89</f>
        <v>-3.6116677384256946E-4</v>
      </c>
      <c r="V89" s="24">
        <f>BRPL_EOD!V89-BRPL_ISGS_exbus!V89</f>
        <v>1.8143687374738704E-4</v>
      </c>
      <c r="W89" s="24">
        <f>BRPL_EOD!W89-BRPL_ISGS_exbus!W89</f>
        <v>3.4106313105546349E-3</v>
      </c>
      <c r="X89" s="24">
        <f>BRPL_EOD!X89-BRPL_ISGS_exbus!X89</f>
        <v>-1.3028689752303535E-4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9.6977098390880201E-3</v>
      </c>
      <c r="L90" s="24">
        <f>BRPL_EOD!L90-BRPL_ISGS_exbus!L90</f>
        <v>9.1119008359896725E-5</v>
      </c>
      <c r="M90" s="24">
        <f>BRPL_EOD!M90-BRPL_ISGS_exbus!M90</f>
        <v>2.7724867724927549E-3</v>
      </c>
      <c r="N90" s="24">
        <f>BRPL_EOD!N90-BRPL_ISGS_exbus!N90</f>
        <v>-4.2552781480083013E-3</v>
      </c>
      <c r="O90" s="24">
        <f>BRPL_EOD!O90-BRPL_ISGS_exbus!O90</f>
        <v>4.9721641541111694E-4</v>
      </c>
      <c r="P90" s="24">
        <f>BRPL_EOD!P90-BRPL_ISGS_exbus!P90</f>
        <v>-7.5194721189575375E-4</v>
      </c>
      <c r="Q90" s="24">
        <f>BRPL_EOD!Q90-BRPL_ISGS_exbus!Q90</f>
        <v>8.8019081272072697E-4</v>
      </c>
      <c r="R90" s="24">
        <f>BRPL_EOD!R90-BRPL_ISGS_exbus!R90</f>
        <v>2.1031255992198794E-4</v>
      </c>
      <c r="S90" s="24">
        <f>BRPL_EOD!S90-BRPL_ISGS_exbus!S90</f>
        <v>-2.7386208355366648E-3</v>
      </c>
      <c r="T90" s="24">
        <f>BRPL_EOD!T90-BRPL_ISGS_exbus!T90</f>
        <v>0</v>
      </c>
      <c r="U90" s="24">
        <f>BRPL_EOD!U90-BRPL_ISGS_exbus!U90</f>
        <v>-3.6116677384256946E-4</v>
      </c>
      <c r="V90" s="24">
        <f>BRPL_EOD!V90-BRPL_ISGS_exbus!V90</f>
        <v>1.8143687374738704E-4</v>
      </c>
      <c r="W90" s="24">
        <f>BRPL_EOD!W90-BRPL_ISGS_exbus!W90</f>
        <v>3.4106313105546349E-3</v>
      </c>
      <c r="X90" s="24">
        <f>BRPL_EOD!X90-BRPL_ISGS_exbus!X90</f>
        <v>-1.3028689752303535E-4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9.6977098390880201E-3</v>
      </c>
      <c r="L91" s="24">
        <f>BRPL_EOD!L91-BRPL_ISGS_exbus!L91</f>
        <v>9.1119008359896725E-5</v>
      </c>
      <c r="M91" s="24">
        <f>BRPL_EOD!M91-BRPL_ISGS_exbus!M91</f>
        <v>2.7724867724927549E-3</v>
      </c>
      <c r="N91" s="24">
        <f>BRPL_EOD!N91-BRPL_ISGS_exbus!N91</f>
        <v>-4.2552781480083013E-3</v>
      </c>
      <c r="O91" s="24">
        <f>BRPL_EOD!O91-BRPL_ISGS_exbus!O91</f>
        <v>4.9721641541111694E-4</v>
      </c>
      <c r="P91" s="24">
        <f>BRPL_EOD!P91-BRPL_ISGS_exbus!P91</f>
        <v>-7.5194721189575375E-4</v>
      </c>
      <c r="Q91" s="24">
        <f>BRPL_EOD!Q91-BRPL_ISGS_exbus!Q91</f>
        <v>8.8019081272072697E-4</v>
      </c>
      <c r="R91" s="24">
        <f>BRPL_EOD!R91-BRPL_ISGS_exbus!R91</f>
        <v>2.1031255992198794E-4</v>
      </c>
      <c r="S91" s="24">
        <f>BRPL_EOD!S91-BRPL_ISGS_exbus!S91</f>
        <v>-2.7386208355366648E-3</v>
      </c>
      <c r="T91" s="24">
        <f>BRPL_EOD!T91-BRPL_ISGS_exbus!T91</f>
        <v>0</v>
      </c>
      <c r="U91" s="24">
        <f>BRPL_EOD!U91-BRPL_ISGS_exbus!U91</f>
        <v>-3.6116677384256946E-4</v>
      </c>
      <c r="V91" s="24">
        <f>BRPL_EOD!V91-BRPL_ISGS_exbus!V91</f>
        <v>1.8143687374738704E-4</v>
      </c>
      <c r="W91" s="24">
        <f>BRPL_EOD!W91-BRPL_ISGS_exbus!W91</f>
        <v>3.4106313105546349E-3</v>
      </c>
      <c r="X91" s="24">
        <f>BRPL_EOD!X91-BRPL_ISGS_exbus!X91</f>
        <v>-1.3028689752303535E-4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9.6977098390880201E-3</v>
      </c>
      <c r="L92" s="24">
        <f>BRPL_EOD!L92-BRPL_ISGS_exbus!L92</f>
        <v>9.1119008359896725E-5</v>
      </c>
      <c r="M92" s="24">
        <f>BRPL_EOD!M92-BRPL_ISGS_exbus!M92</f>
        <v>2.7724867724927549E-3</v>
      </c>
      <c r="N92" s="24">
        <f>BRPL_EOD!N92-BRPL_ISGS_exbus!N92</f>
        <v>-4.2552781480083013E-3</v>
      </c>
      <c r="O92" s="24">
        <f>BRPL_EOD!O92-BRPL_ISGS_exbus!O92</f>
        <v>4.9721641541111694E-4</v>
      </c>
      <c r="P92" s="24">
        <f>BRPL_EOD!P92-BRPL_ISGS_exbus!P92</f>
        <v>-7.5194721189575375E-4</v>
      </c>
      <c r="Q92" s="24">
        <f>BRPL_EOD!Q92-BRPL_ISGS_exbus!Q92</f>
        <v>8.8019081272072697E-4</v>
      </c>
      <c r="R92" s="24">
        <f>BRPL_EOD!R92-BRPL_ISGS_exbus!R92</f>
        <v>2.1031255992198794E-4</v>
      </c>
      <c r="S92" s="24">
        <f>BRPL_EOD!S92-BRPL_ISGS_exbus!S92</f>
        <v>-2.7386208355366648E-3</v>
      </c>
      <c r="T92" s="24">
        <f>BRPL_EOD!T92-BRPL_ISGS_exbus!T92</f>
        <v>0</v>
      </c>
      <c r="U92" s="24">
        <f>BRPL_EOD!U92-BRPL_ISGS_exbus!U92</f>
        <v>-3.6116677384256946E-4</v>
      </c>
      <c r="V92" s="24">
        <f>BRPL_EOD!V92-BRPL_ISGS_exbus!V92</f>
        <v>1.8143687374738704E-4</v>
      </c>
      <c r="W92" s="24">
        <f>BRPL_EOD!W92-BRPL_ISGS_exbus!W92</f>
        <v>3.4106313105546349E-3</v>
      </c>
      <c r="X92" s="24">
        <f>BRPL_EOD!X92-BRPL_ISGS_exbus!X92</f>
        <v>-1.3028689752303535E-4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-1.927722871187143E-3</v>
      </c>
      <c r="L93" s="24">
        <f>BRPL_EOD!L93-BRPL_ISGS_exbus!L93</f>
        <v>9.1119008359896725E-5</v>
      </c>
      <c r="M93" s="24">
        <f>BRPL_EOD!M93-BRPL_ISGS_exbus!M93</f>
        <v>2.7724867724927549E-3</v>
      </c>
      <c r="N93" s="24">
        <f>BRPL_EOD!N93-BRPL_ISGS_exbus!N93</f>
        <v>-4.2552781480083013E-3</v>
      </c>
      <c r="O93" s="24">
        <f>BRPL_EOD!O93-BRPL_ISGS_exbus!O93</f>
        <v>4.9721641541111694E-4</v>
      </c>
      <c r="P93" s="24">
        <f>BRPL_EOD!P93-BRPL_ISGS_exbus!P93</f>
        <v>-7.5194721189575375E-4</v>
      </c>
      <c r="Q93" s="24">
        <f>BRPL_EOD!Q93-BRPL_ISGS_exbus!Q93</f>
        <v>8.8019081272072697E-4</v>
      </c>
      <c r="R93" s="24">
        <f>BRPL_EOD!R93-BRPL_ISGS_exbus!R93</f>
        <v>2.1031255992198794E-4</v>
      </c>
      <c r="S93" s="24">
        <f>BRPL_EOD!S93-BRPL_ISGS_exbus!S93</f>
        <v>-2.7386208355366648E-3</v>
      </c>
      <c r="T93" s="24">
        <f>BRPL_EOD!T93-BRPL_ISGS_exbus!T93</f>
        <v>0</v>
      </c>
      <c r="U93" s="24">
        <f>BRPL_EOD!U93-BRPL_ISGS_exbus!U93</f>
        <v>-3.6116677384256946E-4</v>
      </c>
      <c r="V93" s="24">
        <f>BRPL_EOD!V93-BRPL_ISGS_exbus!V93</f>
        <v>1.8143687374738704E-4</v>
      </c>
      <c r="W93" s="24">
        <f>BRPL_EOD!W93-BRPL_ISGS_exbus!W93</f>
        <v>3.4106313105546349E-3</v>
      </c>
      <c r="X93" s="24">
        <f>BRPL_EOD!X93-BRPL_ISGS_exbus!X93</f>
        <v>-1.3028689752303535E-4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-1.927722871187143E-3</v>
      </c>
      <c r="L94" s="24">
        <f>BRPL_EOD!L94-BRPL_ISGS_exbus!L94</f>
        <v>9.1119008359896725E-5</v>
      </c>
      <c r="M94" s="24">
        <f>BRPL_EOD!M94-BRPL_ISGS_exbus!M94</f>
        <v>2.7724867724927549E-3</v>
      </c>
      <c r="N94" s="24">
        <f>BRPL_EOD!N94-BRPL_ISGS_exbus!N94</f>
        <v>-4.2552781480083013E-3</v>
      </c>
      <c r="O94" s="24">
        <f>BRPL_EOD!O94-BRPL_ISGS_exbus!O94</f>
        <v>4.9721641541111694E-4</v>
      </c>
      <c r="P94" s="24">
        <f>BRPL_EOD!P94-BRPL_ISGS_exbus!P94</f>
        <v>-7.5194721189575375E-4</v>
      </c>
      <c r="Q94" s="24">
        <f>BRPL_EOD!Q94-BRPL_ISGS_exbus!Q94</f>
        <v>8.8019081272072697E-4</v>
      </c>
      <c r="R94" s="24">
        <f>BRPL_EOD!R94-BRPL_ISGS_exbus!R94</f>
        <v>2.1031255992198794E-4</v>
      </c>
      <c r="S94" s="24">
        <f>BRPL_EOD!S94-BRPL_ISGS_exbus!S94</f>
        <v>-2.7386208355366648E-3</v>
      </c>
      <c r="T94" s="24">
        <f>BRPL_EOD!T94-BRPL_ISGS_exbus!T94</f>
        <v>0</v>
      </c>
      <c r="U94" s="24">
        <f>BRPL_EOD!U94-BRPL_ISGS_exbus!U94</f>
        <v>-3.6116677384256946E-4</v>
      </c>
      <c r="V94" s="24">
        <f>BRPL_EOD!V94-BRPL_ISGS_exbus!V94</f>
        <v>1.8143687374738704E-4</v>
      </c>
      <c r="W94" s="24">
        <f>BRPL_EOD!W94-BRPL_ISGS_exbus!W94</f>
        <v>3.4106313105546349E-3</v>
      </c>
      <c r="X94" s="24">
        <f>BRPL_EOD!X94-BRPL_ISGS_exbus!X94</f>
        <v>-1.3028689752303535E-4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-1.927722871187143E-3</v>
      </c>
      <c r="L95" s="24">
        <f>BRPL_EOD!L95-BRPL_ISGS_exbus!L95</f>
        <v>9.1119008359896725E-5</v>
      </c>
      <c r="M95" s="24">
        <f>BRPL_EOD!M95-BRPL_ISGS_exbus!M95</f>
        <v>2.7724867724927549E-3</v>
      </c>
      <c r="N95" s="24">
        <f>BRPL_EOD!N95-BRPL_ISGS_exbus!N95</f>
        <v>-4.2552781480083013E-3</v>
      </c>
      <c r="O95" s="24">
        <f>BRPL_EOD!O95-BRPL_ISGS_exbus!O95</f>
        <v>4.9721641541111694E-4</v>
      </c>
      <c r="P95" s="24">
        <f>BRPL_EOD!P95-BRPL_ISGS_exbus!P95</f>
        <v>-7.5194721189575375E-4</v>
      </c>
      <c r="Q95" s="24">
        <f>BRPL_EOD!Q95-BRPL_ISGS_exbus!Q95</f>
        <v>8.8019081272072697E-4</v>
      </c>
      <c r="R95" s="24">
        <f>BRPL_EOD!R95-BRPL_ISGS_exbus!R95</f>
        <v>2.1031255992198794E-4</v>
      </c>
      <c r="S95" s="24">
        <f>BRPL_EOD!S95-BRPL_ISGS_exbus!S95</f>
        <v>-2.7386208355366648E-3</v>
      </c>
      <c r="T95" s="24">
        <f>BRPL_EOD!T95-BRPL_ISGS_exbus!T95</f>
        <v>0</v>
      </c>
      <c r="U95" s="24">
        <f>BRPL_EOD!U95-BRPL_ISGS_exbus!U95</f>
        <v>-3.6116677384256946E-4</v>
      </c>
      <c r="V95" s="24">
        <f>BRPL_EOD!V95-BRPL_ISGS_exbus!V95</f>
        <v>1.8143687374738704E-4</v>
      </c>
      <c r="W95" s="24">
        <f>BRPL_EOD!W95-BRPL_ISGS_exbus!W95</f>
        <v>3.4106313105546349E-3</v>
      </c>
      <c r="X95" s="24">
        <f>BRPL_EOD!X95-BRPL_ISGS_exbus!X95</f>
        <v>-4.4782511455565555E-4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-1.927722871187143E-3</v>
      </c>
      <c r="L96" s="24">
        <f>BRPL_EOD!L96-BRPL_ISGS_exbus!L96</f>
        <v>9.1119008359896725E-5</v>
      </c>
      <c r="M96" s="24">
        <f>BRPL_EOD!M96-BRPL_ISGS_exbus!M96</f>
        <v>2.7724867724927549E-3</v>
      </c>
      <c r="N96" s="24">
        <f>BRPL_EOD!N96-BRPL_ISGS_exbus!N96</f>
        <v>-4.2552781480083013E-3</v>
      </c>
      <c r="O96" s="24">
        <f>BRPL_EOD!O96-BRPL_ISGS_exbus!O96</f>
        <v>4.9721641541111694E-4</v>
      </c>
      <c r="P96" s="24">
        <f>BRPL_EOD!P96-BRPL_ISGS_exbus!P96</f>
        <v>-7.5194721189575375E-4</v>
      </c>
      <c r="Q96" s="24">
        <f>BRPL_EOD!Q96-BRPL_ISGS_exbus!Q96</f>
        <v>8.8019081272072697E-4</v>
      </c>
      <c r="R96" s="24">
        <f>BRPL_EOD!R96-BRPL_ISGS_exbus!R96</f>
        <v>2.1031255992198794E-4</v>
      </c>
      <c r="S96" s="24">
        <f>BRPL_EOD!S96-BRPL_ISGS_exbus!S96</f>
        <v>-2.7386208355366648E-3</v>
      </c>
      <c r="T96" s="24">
        <f>BRPL_EOD!T96-BRPL_ISGS_exbus!T96</f>
        <v>0</v>
      </c>
      <c r="U96" s="24">
        <f>BRPL_EOD!U96-BRPL_ISGS_exbus!U96</f>
        <v>-3.6116677384256946E-4</v>
      </c>
      <c r="V96" s="24">
        <f>BRPL_EOD!V96-BRPL_ISGS_exbus!V96</f>
        <v>1.8143687374738704E-4</v>
      </c>
      <c r="W96" s="24">
        <f>BRPL_EOD!W96-BRPL_ISGS_exbus!W96</f>
        <v>3.4106313105546349E-3</v>
      </c>
      <c r="X96" s="24">
        <f>BRPL_EOD!X96-BRPL_ISGS_exbus!X96</f>
        <v>2.340131772477605E-3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-1.927722871187143E-3</v>
      </c>
      <c r="L97" s="24">
        <f>BRPL_EOD!L97-BRPL_ISGS_exbus!L97</f>
        <v>9.1119008359896725E-5</v>
      </c>
      <c r="M97" s="24">
        <f>BRPL_EOD!M97-BRPL_ISGS_exbus!M97</f>
        <v>2.7724867724927549E-3</v>
      </c>
      <c r="N97" s="24">
        <f>BRPL_EOD!N97-BRPL_ISGS_exbus!N97</f>
        <v>-4.2552781480083013E-3</v>
      </c>
      <c r="O97" s="24">
        <f>BRPL_EOD!O97-BRPL_ISGS_exbus!O97</f>
        <v>4.9721641541111694E-4</v>
      </c>
      <c r="P97" s="24">
        <f>BRPL_EOD!P97-BRPL_ISGS_exbus!P97</f>
        <v>-7.5194721189575375E-4</v>
      </c>
      <c r="Q97" s="24">
        <f>BRPL_EOD!Q97-BRPL_ISGS_exbus!Q97</f>
        <v>8.8019081272072697E-4</v>
      </c>
      <c r="R97" s="24">
        <f>BRPL_EOD!R97-BRPL_ISGS_exbus!R97</f>
        <v>2.1031255992198794E-4</v>
      </c>
      <c r="S97" s="24">
        <f>BRPL_EOD!S97-BRPL_ISGS_exbus!S97</f>
        <v>-2.7386208355366648E-3</v>
      </c>
      <c r="T97" s="24">
        <f>BRPL_EOD!T97-BRPL_ISGS_exbus!T97</f>
        <v>0</v>
      </c>
      <c r="U97" s="24">
        <f>BRPL_EOD!U97-BRPL_ISGS_exbus!U97</f>
        <v>-3.6116677384256946E-4</v>
      </c>
      <c r="V97" s="24">
        <f>BRPL_EOD!V97-BRPL_ISGS_exbus!V97</f>
        <v>1.8143687374738704E-4</v>
      </c>
      <c r="W97" s="24">
        <f>BRPL_EOD!W97-BRPL_ISGS_exbus!W97</f>
        <v>3.4106313105546349E-3</v>
      </c>
      <c r="X97" s="24">
        <f>BRPL_EOD!X97-BRPL_ISGS_exbus!X97</f>
        <v>2.340131772477605E-3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-1.927722871187143E-3</v>
      </c>
      <c r="L98" s="24">
        <f>BRPL_EOD!L98-BRPL_ISGS_exbus!L98</f>
        <v>9.1119008359896725E-5</v>
      </c>
      <c r="M98" s="24">
        <f>BRPL_EOD!M98-BRPL_ISGS_exbus!M98</f>
        <v>2.7724867724927549E-3</v>
      </c>
      <c r="N98" s="24">
        <f>BRPL_EOD!N98-BRPL_ISGS_exbus!N98</f>
        <v>-4.2552781480083013E-3</v>
      </c>
      <c r="O98" s="24">
        <f>BRPL_EOD!O98-BRPL_ISGS_exbus!O98</f>
        <v>4.9721641541111694E-4</v>
      </c>
      <c r="P98" s="24">
        <f>BRPL_EOD!P98-BRPL_ISGS_exbus!P98</f>
        <v>-7.5194721189575375E-4</v>
      </c>
      <c r="Q98" s="24">
        <f>BRPL_EOD!Q98-BRPL_ISGS_exbus!Q98</f>
        <v>8.8019081272072697E-4</v>
      </c>
      <c r="R98" s="24">
        <f>BRPL_EOD!R98-BRPL_ISGS_exbus!R98</f>
        <v>2.1031255992198794E-4</v>
      </c>
      <c r="S98" s="24">
        <f>BRPL_EOD!S98-BRPL_ISGS_exbus!S98</f>
        <v>-2.7386208355366648E-3</v>
      </c>
      <c r="T98" s="24">
        <f>BRPL_EOD!T98-BRPL_ISGS_exbus!T98</f>
        <v>0</v>
      </c>
      <c r="U98" s="24">
        <f>BRPL_EOD!U98-BRPL_ISGS_exbus!U98</f>
        <v>-3.6116677384256946E-4</v>
      </c>
      <c r="V98" s="24">
        <f>BRPL_EOD!V98-BRPL_ISGS_exbus!V98</f>
        <v>1.8143687374738704E-4</v>
      </c>
      <c r="W98" s="24">
        <f>BRPL_EOD!W98-BRPL_ISGS_exbus!W98</f>
        <v>3.4106313105546349E-3</v>
      </c>
      <c r="X98" s="24">
        <f>BRPL_EOD!X98-BRPL_ISGS_exbus!X98</f>
        <v>2.340131772477605E-3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1.7769183908811215E-4</v>
      </c>
      <c r="L99" s="24">
        <f>BRPL_EOD!L99-BRPL_ISGS_exbus!L99</f>
        <v>-1.3021955898029347E-6</v>
      </c>
      <c r="M99" s="24">
        <f>BRPL_EOD!M99-BRPL_ISGS_exbus!M99</f>
        <v>5.434068405718584E-5</v>
      </c>
      <c r="N99" s="24">
        <f>BRPL_EOD!N99-BRPL_ISGS_exbus!N99</f>
        <v>-9.2249652464237997E-5</v>
      </c>
      <c r="O99" s="24">
        <f>BRPL_EOD!O99-BRPL_ISGS_exbus!O99</f>
        <v>1.003637563123938E-5</v>
      </c>
      <c r="P99" s="24">
        <f>BRPL_EOD!P99-BRPL_ISGS_exbus!P99</f>
        <v>-1.5376280826484567E-5</v>
      </c>
      <c r="Q99" s="24">
        <f>BRPL_EOD!Q99-BRPL_ISGS_exbus!Q99</f>
        <v>-6.4834388428247625E-6</v>
      </c>
      <c r="R99" s="24">
        <f>BRPL_EOD!R99-BRPL_ISGS_exbus!R99</f>
        <v>-3.1424895180487411E-5</v>
      </c>
      <c r="S99" s="24">
        <f>BRPL_EOD!S99-BRPL_ISGS_exbus!S99</f>
        <v>-3.9528773597224953E-5</v>
      </c>
      <c r="T99" s="24">
        <f>BRPL_EOD!T99-BRPL_ISGS_exbus!T99</f>
        <v>0</v>
      </c>
      <c r="U99" s="24">
        <f>BRPL_EOD!U99-BRPL_ISGS_exbus!U99</f>
        <v>-8.6680025699337193E-6</v>
      </c>
      <c r="V99" s="24">
        <f>BRPL_EOD!V99-BRPL_ISGS_exbus!V99</f>
        <v>3.860519883469582E-5</v>
      </c>
      <c r="W99" s="24">
        <f>BRPL_EOD!W99-BRPL_ISGS_exbus!W99</f>
        <v>9.8656466091084916E-5</v>
      </c>
      <c r="X99" s="24">
        <f>BRPL_EOD!X99-BRPL_ISGS_exbus!X99</f>
        <v>3.7924291800939258E-5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528</v>
      </c>
      <c r="D2" s="196" t="s">
        <v>529</v>
      </c>
      <c r="E2" s="195" t="s">
        <v>325</v>
      </c>
      <c r="F2" s="195" t="s">
        <v>528</v>
      </c>
      <c r="G2" s="196" t="s">
        <v>529</v>
      </c>
      <c r="H2" s="195" t="s">
        <v>325</v>
      </c>
      <c r="I2" s="195" t="s">
        <v>528</v>
      </c>
      <c r="J2" s="196" t="s">
        <v>529</v>
      </c>
      <c r="K2" s="195" t="s">
        <v>325</v>
      </c>
      <c r="L2" s="195" t="s">
        <v>528</v>
      </c>
      <c r="M2" s="196" t="s">
        <v>529</v>
      </c>
      <c r="N2" s="195" t="s">
        <v>325</v>
      </c>
      <c r="O2" s="195" t="s">
        <v>528</v>
      </c>
      <c r="P2" s="196" t="s">
        <v>529</v>
      </c>
      <c r="Q2" s="196" t="s">
        <v>530</v>
      </c>
    </row>
    <row r="3" spans="1:17">
      <c r="A3" s="33" t="s">
        <v>45</v>
      </c>
      <c r="B3" s="197">
        <f>PPCL_NG!I3+PPCL_Spot!I3+GT_NG!I3+GT_Spot!I3+Bawana_NG!I3+Bawana_RLNG!I3+Bawana_Spot!I3</f>
        <v>84.02</v>
      </c>
      <c r="C3" s="197">
        <f>PPCL_NG!P3+PPCL_Spot!P3+GT_NG!P3+GT_Spot!P3+Bawana_NG!P3+Bawana_RLNG!P3+Bawana_Spot!P3</f>
        <v>84.02388963473912</v>
      </c>
      <c r="D3" s="198">
        <f t="shared" ref="D3:D66" si="0">B3-C3</f>
        <v>-3.8896347391244035E-3</v>
      </c>
      <c r="E3" s="197">
        <f>PPCL_NG!J3+PPCL_Spot!J3+GT_NG!J3+GT_Spot!J3+Bawana_NG!J3+Bawana_RLNG!J3+Bawana_Spot!J3</f>
        <v>48.59</v>
      </c>
      <c r="F3" s="197">
        <f>PPCL_NG!Q3+PPCL_Spot!Q3+GT_NG!Q3+GT_Spot!Q3+Bawana_NG!Q3+Bawana_RLNG!Q3+Bawana_Spot!Q3</f>
        <v>48.592249432896622</v>
      </c>
      <c r="G3" s="198">
        <f t="shared" ref="G3:G66" si="1">E3-F3</f>
        <v>-2.2494328966189414E-3</v>
      </c>
      <c r="H3" s="197">
        <f>PPCL_NG!K3+PPCL_Spot!K3+GT_NG!K3+GT_Spot!K3+Bawana_NG!K3+Bawana_RLNG!K3+Bawana_Spot!K3</f>
        <v>5</v>
      </c>
      <c r="I3" s="197">
        <f>PPCL_NG!R3+PPCL_Spot!R3+GT_NG!R3+GT_Spot!R3+Bawana_NG!R3+Bawana_RLNG!R3+Bawana_Spot!R3</f>
        <v>5.0002314707652413</v>
      </c>
      <c r="J3" s="198">
        <f t="shared" ref="J3:J66" si="2">H3-I3</f>
        <v>-2.3147076524132615E-4</v>
      </c>
      <c r="K3" s="197">
        <f>PPCL_NG!L3+PPCL_Spot!L3+GT_NG!L3+GT_Spot!L3+Bawana_NG!L3+Bawana_RLNG!L3+Bawana_Spot!L3</f>
        <v>19.690000000000001</v>
      </c>
      <c r="L3" s="197">
        <f>PPCL_NG!S3+PPCL_Spot!S3+GT_NG!S3+GT_Spot!S3+Bawana_NG!S3+Bawana_RLNG!S3+Bawana_Spot!S3</f>
        <v>19.690911531873521</v>
      </c>
      <c r="M3" s="198">
        <f t="shared" ref="M3:M66" si="3">K3-L3</f>
        <v>-9.1153187351977749E-4</v>
      </c>
      <c r="N3" s="197">
        <f>PPCL_NG!M3+PPCL_Spot!M3+GT_NG!M3+GT_Spot!M3+Bawana_NG!M3+Bawana_RLNG!M3+Bawana_Spot!M3</f>
        <v>58.71</v>
      </c>
      <c r="O3" s="197">
        <f>PPCL_NG!T3+PPCL_Spot!T3+GT_NG!T3+GT_Spot!T3+Bawana_NG!T3+Bawana_RLNG!T3+Bawana_Spot!T3</f>
        <v>58.712717929725464</v>
      </c>
      <c r="P3" s="198">
        <f t="shared" ref="P3:P66" si="4">N3-O3</f>
        <v>-2.7179297254633639E-3</v>
      </c>
      <c r="Q3" s="198">
        <f>D3+G3+J3+M3+P3</f>
        <v>-9.9999999999678124E-3</v>
      </c>
    </row>
    <row r="4" spans="1:17">
      <c r="A4" s="33" t="s">
        <v>46</v>
      </c>
      <c r="B4" s="197">
        <f>PPCL_NG!I4+PPCL_Spot!I4+GT_NG!I4+GT_Spot!I4+Bawana_NG!I4+Bawana_RLNG!I4+Bawana_Spot!I4</f>
        <v>84.02</v>
      </c>
      <c r="C4" s="197">
        <f>PPCL_NG!P4+PPCL_Spot!P4+GT_NG!P4+GT_Spot!P4+Bawana_NG!P4+Bawana_RLNG!P4+Bawana_Spot!P4</f>
        <v>84.02388963473912</v>
      </c>
      <c r="D4" s="198">
        <f t="shared" si="0"/>
        <v>-3.8896347391244035E-3</v>
      </c>
      <c r="E4" s="197">
        <f>PPCL_NG!J4+PPCL_Spot!J4+GT_NG!J4+GT_Spot!J4+Bawana_NG!J4+Bawana_RLNG!J4+Bawana_Spot!J4</f>
        <v>48.59</v>
      </c>
      <c r="F4" s="197">
        <f>PPCL_NG!Q4+PPCL_Spot!Q4+GT_NG!Q4+GT_Spot!Q4+Bawana_NG!Q4+Bawana_RLNG!Q4+Bawana_Spot!Q4</f>
        <v>48.592249432896622</v>
      </c>
      <c r="G4" s="198">
        <f t="shared" si="1"/>
        <v>-2.2494328966189414E-3</v>
      </c>
      <c r="H4" s="197">
        <f>PPCL_NG!K4+PPCL_Spot!K4+GT_NG!K4+GT_Spot!K4+Bawana_NG!K4+Bawana_RLNG!K4+Bawana_Spot!K4</f>
        <v>5</v>
      </c>
      <c r="I4" s="197">
        <f>PPCL_NG!R4+PPCL_Spot!R4+GT_NG!R4+GT_Spot!R4+Bawana_NG!R4+Bawana_RLNG!R4+Bawana_Spot!R4</f>
        <v>5.0002314707652413</v>
      </c>
      <c r="J4" s="198">
        <f t="shared" si="2"/>
        <v>-2.3147076524132615E-4</v>
      </c>
      <c r="K4" s="197">
        <f>PPCL_NG!L4+PPCL_Spot!L4+GT_NG!L4+GT_Spot!L4+Bawana_NG!L4+Bawana_RLNG!L4+Bawana_Spot!L4</f>
        <v>19.690000000000001</v>
      </c>
      <c r="L4" s="197">
        <f>PPCL_NG!S4+PPCL_Spot!S4+GT_NG!S4+GT_Spot!S4+Bawana_NG!S4+Bawana_RLNG!S4+Bawana_Spot!S4</f>
        <v>19.690911531873521</v>
      </c>
      <c r="M4" s="198">
        <f t="shared" si="3"/>
        <v>-9.1153187351977749E-4</v>
      </c>
      <c r="N4" s="197">
        <f>PPCL_NG!M4+PPCL_Spot!M4+GT_NG!M4+GT_Spot!M4+Bawana_NG!M4+Bawana_RLNG!M4+Bawana_Spot!M4</f>
        <v>58.71</v>
      </c>
      <c r="O4" s="197">
        <f>PPCL_NG!T4+PPCL_Spot!T4+GT_NG!T4+GT_Spot!T4+Bawana_NG!T4+Bawana_RLNG!T4+Bawana_Spot!T4</f>
        <v>58.712717929725464</v>
      </c>
      <c r="P4" s="198">
        <f t="shared" si="4"/>
        <v>-2.7179297254633639E-3</v>
      </c>
      <c r="Q4" s="198">
        <f t="shared" ref="Q4:Q67" si="5">D4+G4+J4+M4+P4</f>
        <v>-9.9999999999678124E-3</v>
      </c>
    </row>
    <row r="5" spans="1:17">
      <c r="A5" s="33" t="s">
        <v>47</v>
      </c>
      <c r="B5" s="197">
        <f>PPCL_NG!I5+PPCL_Spot!I5+GT_NG!I5+GT_Spot!I5+Bawana_NG!I5+Bawana_RLNG!I5+Bawana_Spot!I5</f>
        <v>84.02</v>
      </c>
      <c r="C5" s="197">
        <f>PPCL_NG!P5+PPCL_Spot!P5+GT_NG!P5+GT_Spot!P5+Bawana_NG!P5+Bawana_RLNG!P5+Bawana_Spot!P5</f>
        <v>84.02388963473912</v>
      </c>
      <c r="D5" s="198">
        <f t="shared" si="0"/>
        <v>-3.8896347391244035E-3</v>
      </c>
      <c r="E5" s="197">
        <f>PPCL_NG!J5+PPCL_Spot!J5+GT_NG!J5+GT_Spot!J5+Bawana_NG!J5+Bawana_RLNG!J5+Bawana_Spot!J5</f>
        <v>48.59</v>
      </c>
      <c r="F5" s="197">
        <f>PPCL_NG!Q5+PPCL_Spot!Q5+GT_NG!Q5+GT_Spot!Q5+Bawana_NG!Q5+Bawana_RLNG!Q5+Bawana_Spot!Q5</f>
        <v>48.592249432896622</v>
      </c>
      <c r="G5" s="198">
        <f t="shared" si="1"/>
        <v>-2.2494328966189414E-3</v>
      </c>
      <c r="H5" s="197">
        <f>PPCL_NG!K5+PPCL_Spot!K5+GT_NG!K5+GT_Spot!K5+Bawana_NG!K5+Bawana_RLNG!K5+Bawana_Spot!K5</f>
        <v>5</v>
      </c>
      <c r="I5" s="197">
        <f>PPCL_NG!R5+PPCL_Spot!R5+GT_NG!R5+GT_Spot!R5+Bawana_NG!R5+Bawana_RLNG!R5+Bawana_Spot!R5</f>
        <v>5.0002314707652413</v>
      </c>
      <c r="J5" s="198">
        <f t="shared" si="2"/>
        <v>-2.3147076524132615E-4</v>
      </c>
      <c r="K5" s="197">
        <f>PPCL_NG!L5+PPCL_Spot!L5+GT_NG!L5+GT_Spot!L5+Bawana_NG!L5+Bawana_RLNG!L5+Bawana_Spot!L5</f>
        <v>19.690000000000001</v>
      </c>
      <c r="L5" s="197">
        <f>PPCL_NG!S5+PPCL_Spot!S5+GT_NG!S5+GT_Spot!S5+Bawana_NG!S5+Bawana_RLNG!S5+Bawana_Spot!S5</f>
        <v>19.690911531873521</v>
      </c>
      <c r="M5" s="198">
        <f t="shared" si="3"/>
        <v>-9.1153187351977749E-4</v>
      </c>
      <c r="N5" s="197">
        <f>PPCL_NG!M5+PPCL_Spot!M5+GT_NG!M5+GT_Spot!M5+Bawana_NG!M5+Bawana_RLNG!M5+Bawana_Spot!M5</f>
        <v>58.71</v>
      </c>
      <c r="O5" s="197">
        <f>PPCL_NG!T5+PPCL_Spot!T5+GT_NG!T5+GT_Spot!T5+Bawana_NG!T5+Bawana_RLNG!T5+Bawana_Spot!T5</f>
        <v>58.712717929725464</v>
      </c>
      <c r="P5" s="198">
        <f t="shared" si="4"/>
        <v>-2.7179297254633639E-3</v>
      </c>
      <c r="Q5" s="198">
        <f t="shared" si="5"/>
        <v>-9.9999999999678124E-3</v>
      </c>
    </row>
    <row r="6" spans="1:17">
      <c r="A6" s="33" t="s">
        <v>48</v>
      </c>
      <c r="B6" s="197">
        <f>PPCL_NG!I6+PPCL_Spot!I6+GT_NG!I6+GT_Spot!I6+Bawana_NG!I6+Bawana_RLNG!I6+Bawana_Spot!I6</f>
        <v>84.02</v>
      </c>
      <c r="C6" s="197">
        <f>PPCL_NG!P6+PPCL_Spot!P6+GT_NG!P6+GT_Spot!P6+Bawana_NG!P6+Bawana_RLNG!P6+Bawana_Spot!P6</f>
        <v>84.02388963473912</v>
      </c>
      <c r="D6" s="198">
        <f t="shared" si="0"/>
        <v>-3.8896347391244035E-3</v>
      </c>
      <c r="E6" s="197">
        <f>PPCL_NG!J6+PPCL_Spot!J6+GT_NG!J6+GT_Spot!J6+Bawana_NG!J6+Bawana_RLNG!J6+Bawana_Spot!J6</f>
        <v>48.59</v>
      </c>
      <c r="F6" s="197">
        <f>PPCL_NG!Q6+PPCL_Spot!Q6+GT_NG!Q6+GT_Spot!Q6+Bawana_NG!Q6+Bawana_RLNG!Q6+Bawana_Spot!Q6</f>
        <v>48.592249432896622</v>
      </c>
      <c r="G6" s="198">
        <f t="shared" si="1"/>
        <v>-2.2494328966189414E-3</v>
      </c>
      <c r="H6" s="197">
        <f>PPCL_NG!K6+PPCL_Spot!K6+GT_NG!K6+GT_Spot!K6+Bawana_NG!K6+Bawana_RLNG!K6+Bawana_Spot!K6</f>
        <v>5</v>
      </c>
      <c r="I6" s="197">
        <f>PPCL_NG!R6+PPCL_Spot!R6+GT_NG!R6+GT_Spot!R6+Bawana_NG!R6+Bawana_RLNG!R6+Bawana_Spot!R6</f>
        <v>5.0002314707652413</v>
      </c>
      <c r="J6" s="198">
        <f t="shared" si="2"/>
        <v>-2.3147076524132615E-4</v>
      </c>
      <c r="K6" s="197">
        <f>PPCL_NG!L6+PPCL_Spot!L6+GT_NG!L6+GT_Spot!L6+Bawana_NG!L6+Bawana_RLNG!L6+Bawana_Spot!L6</f>
        <v>19.690000000000001</v>
      </c>
      <c r="L6" s="197">
        <f>PPCL_NG!S6+PPCL_Spot!S6+GT_NG!S6+GT_Spot!S6+Bawana_NG!S6+Bawana_RLNG!S6+Bawana_Spot!S6</f>
        <v>19.690911531873521</v>
      </c>
      <c r="M6" s="198">
        <f t="shared" si="3"/>
        <v>-9.1153187351977749E-4</v>
      </c>
      <c r="N6" s="197">
        <f>PPCL_NG!M6+PPCL_Spot!M6+GT_NG!M6+GT_Spot!M6+Bawana_NG!M6+Bawana_RLNG!M6+Bawana_Spot!M6</f>
        <v>58.71</v>
      </c>
      <c r="O6" s="197">
        <f>PPCL_NG!T6+PPCL_Spot!T6+GT_NG!T6+GT_Spot!T6+Bawana_NG!T6+Bawana_RLNG!T6+Bawana_Spot!T6</f>
        <v>58.712717929725464</v>
      </c>
      <c r="P6" s="198">
        <f t="shared" si="4"/>
        <v>-2.7179297254633639E-3</v>
      </c>
      <c r="Q6" s="198">
        <f t="shared" si="5"/>
        <v>-9.9999999999678124E-3</v>
      </c>
    </row>
    <row r="7" spans="1:17">
      <c r="A7" s="33" t="s">
        <v>49</v>
      </c>
      <c r="B7" s="197">
        <f>PPCL_NG!I7+PPCL_Spot!I7+GT_NG!I7+GT_Spot!I7+Bawana_NG!I7+Bawana_RLNG!I7+Bawana_Spot!I7</f>
        <v>84.02</v>
      </c>
      <c r="C7" s="197">
        <f>PPCL_NG!P7+PPCL_Spot!P7+GT_NG!P7+GT_Spot!P7+Bawana_NG!P7+Bawana_RLNG!P7+Bawana_Spot!P7</f>
        <v>84.02388963473912</v>
      </c>
      <c r="D7" s="198">
        <f t="shared" si="0"/>
        <v>-3.8896347391244035E-3</v>
      </c>
      <c r="E7" s="197">
        <f>PPCL_NG!J7+PPCL_Spot!J7+GT_NG!J7+GT_Spot!J7+Bawana_NG!J7+Bawana_RLNG!J7+Bawana_Spot!J7</f>
        <v>48.59</v>
      </c>
      <c r="F7" s="197">
        <f>PPCL_NG!Q7+PPCL_Spot!Q7+GT_NG!Q7+GT_Spot!Q7+Bawana_NG!Q7+Bawana_RLNG!Q7+Bawana_Spot!Q7</f>
        <v>48.592249432896622</v>
      </c>
      <c r="G7" s="198">
        <f t="shared" si="1"/>
        <v>-2.2494328966189414E-3</v>
      </c>
      <c r="H7" s="197">
        <f>PPCL_NG!K7+PPCL_Spot!K7+GT_NG!K7+GT_Spot!K7+Bawana_NG!K7+Bawana_RLNG!K7+Bawana_Spot!K7</f>
        <v>5</v>
      </c>
      <c r="I7" s="197">
        <f>PPCL_NG!R7+PPCL_Spot!R7+GT_NG!R7+GT_Spot!R7+Bawana_NG!R7+Bawana_RLNG!R7+Bawana_Spot!R7</f>
        <v>5.0002314707652413</v>
      </c>
      <c r="J7" s="198">
        <f t="shared" si="2"/>
        <v>-2.3147076524132615E-4</v>
      </c>
      <c r="K7" s="197">
        <f>PPCL_NG!L7+PPCL_Spot!L7+GT_NG!L7+GT_Spot!L7+Bawana_NG!L7+Bawana_RLNG!L7+Bawana_Spot!L7</f>
        <v>19.690000000000001</v>
      </c>
      <c r="L7" s="197">
        <f>PPCL_NG!S7+PPCL_Spot!S7+GT_NG!S7+GT_Spot!S7+Bawana_NG!S7+Bawana_RLNG!S7+Bawana_Spot!S7</f>
        <v>19.690911531873521</v>
      </c>
      <c r="M7" s="198">
        <f t="shared" si="3"/>
        <v>-9.1153187351977749E-4</v>
      </c>
      <c r="N7" s="197">
        <f>PPCL_NG!M7+PPCL_Spot!M7+GT_NG!M7+GT_Spot!M7+Bawana_NG!M7+Bawana_RLNG!M7+Bawana_Spot!M7</f>
        <v>58.71</v>
      </c>
      <c r="O7" s="197">
        <f>PPCL_NG!T7+PPCL_Spot!T7+GT_NG!T7+GT_Spot!T7+Bawana_NG!T7+Bawana_RLNG!T7+Bawana_Spot!T7</f>
        <v>58.712717929725464</v>
      </c>
      <c r="P7" s="198">
        <f t="shared" si="4"/>
        <v>-2.7179297254633639E-3</v>
      </c>
      <c r="Q7" s="198">
        <f t="shared" si="5"/>
        <v>-9.9999999999678124E-3</v>
      </c>
    </row>
    <row r="8" spans="1:17">
      <c r="A8" s="33" t="s">
        <v>50</v>
      </c>
      <c r="B8" s="197">
        <f>PPCL_NG!I8+PPCL_Spot!I8+GT_NG!I8+GT_Spot!I8+Bawana_NG!I8+Bawana_RLNG!I8+Bawana_Spot!I8</f>
        <v>84.02</v>
      </c>
      <c r="C8" s="197">
        <f>PPCL_NG!P8+PPCL_Spot!P8+GT_NG!P8+GT_Spot!P8+Bawana_NG!P8+Bawana_RLNG!P8+Bawana_Spot!P8</f>
        <v>84.02388963473912</v>
      </c>
      <c r="D8" s="198">
        <f t="shared" si="0"/>
        <v>-3.8896347391244035E-3</v>
      </c>
      <c r="E8" s="197">
        <f>PPCL_NG!J8+PPCL_Spot!J8+GT_NG!J8+GT_Spot!J8+Bawana_NG!J8+Bawana_RLNG!J8+Bawana_Spot!J8</f>
        <v>48.59</v>
      </c>
      <c r="F8" s="197">
        <f>PPCL_NG!Q8+PPCL_Spot!Q8+GT_NG!Q8+GT_Spot!Q8+Bawana_NG!Q8+Bawana_RLNG!Q8+Bawana_Spot!Q8</f>
        <v>48.592249432896622</v>
      </c>
      <c r="G8" s="198">
        <f t="shared" si="1"/>
        <v>-2.2494328966189414E-3</v>
      </c>
      <c r="H8" s="197">
        <f>PPCL_NG!K8+PPCL_Spot!K8+GT_NG!K8+GT_Spot!K8+Bawana_NG!K8+Bawana_RLNG!K8+Bawana_Spot!K8</f>
        <v>5</v>
      </c>
      <c r="I8" s="197">
        <f>PPCL_NG!R8+PPCL_Spot!R8+GT_NG!R8+GT_Spot!R8+Bawana_NG!R8+Bawana_RLNG!R8+Bawana_Spot!R8</f>
        <v>5.0002314707652413</v>
      </c>
      <c r="J8" s="198">
        <f t="shared" si="2"/>
        <v>-2.3147076524132615E-4</v>
      </c>
      <c r="K8" s="197">
        <f>PPCL_NG!L8+PPCL_Spot!L8+GT_NG!L8+GT_Spot!L8+Bawana_NG!L8+Bawana_RLNG!L8+Bawana_Spot!L8</f>
        <v>19.690000000000001</v>
      </c>
      <c r="L8" s="197">
        <f>PPCL_NG!S8+PPCL_Spot!S8+GT_NG!S8+GT_Spot!S8+Bawana_NG!S8+Bawana_RLNG!S8+Bawana_Spot!S8</f>
        <v>19.690911531873521</v>
      </c>
      <c r="M8" s="198">
        <f t="shared" si="3"/>
        <v>-9.1153187351977749E-4</v>
      </c>
      <c r="N8" s="197">
        <f>PPCL_NG!M8+PPCL_Spot!M8+GT_NG!M8+GT_Spot!M8+Bawana_NG!M8+Bawana_RLNG!M8+Bawana_Spot!M8</f>
        <v>58.71</v>
      </c>
      <c r="O8" s="197">
        <f>PPCL_NG!T8+PPCL_Spot!T8+GT_NG!T8+GT_Spot!T8+Bawana_NG!T8+Bawana_RLNG!T8+Bawana_Spot!T8</f>
        <v>58.712717929725464</v>
      </c>
      <c r="P8" s="198">
        <f t="shared" si="4"/>
        <v>-2.7179297254633639E-3</v>
      </c>
      <c r="Q8" s="198">
        <f t="shared" si="5"/>
        <v>-9.9999999999678124E-3</v>
      </c>
    </row>
    <row r="9" spans="1:17">
      <c r="A9" s="33" t="s">
        <v>51</v>
      </c>
      <c r="B9" s="197">
        <f>PPCL_NG!I9+PPCL_Spot!I9+GT_NG!I9+GT_Spot!I9+Bawana_NG!I9+Bawana_RLNG!I9+Bawana_Spot!I9</f>
        <v>84.02</v>
      </c>
      <c r="C9" s="197">
        <f>PPCL_NG!P9+PPCL_Spot!P9+GT_NG!P9+GT_Spot!P9+Bawana_NG!P9+Bawana_RLNG!P9+Bawana_Spot!P9</f>
        <v>84.02388963473912</v>
      </c>
      <c r="D9" s="198">
        <f t="shared" si="0"/>
        <v>-3.8896347391244035E-3</v>
      </c>
      <c r="E9" s="197">
        <f>PPCL_NG!J9+PPCL_Spot!J9+GT_NG!J9+GT_Spot!J9+Bawana_NG!J9+Bawana_RLNG!J9+Bawana_Spot!J9</f>
        <v>48.59</v>
      </c>
      <c r="F9" s="197">
        <f>PPCL_NG!Q9+PPCL_Spot!Q9+GT_NG!Q9+GT_Spot!Q9+Bawana_NG!Q9+Bawana_RLNG!Q9+Bawana_Spot!Q9</f>
        <v>48.592249432896622</v>
      </c>
      <c r="G9" s="198">
        <f t="shared" si="1"/>
        <v>-2.2494328966189414E-3</v>
      </c>
      <c r="H9" s="197">
        <f>PPCL_NG!K9+PPCL_Spot!K9+GT_NG!K9+GT_Spot!K9+Bawana_NG!K9+Bawana_RLNG!K9+Bawana_Spot!K9</f>
        <v>5</v>
      </c>
      <c r="I9" s="197">
        <f>PPCL_NG!R9+PPCL_Spot!R9+GT_NG!R9+GT_Spot!R9+Bawana_NG!R9+Bawana_RLNG!R9+Bawana_Spot!R9</f>
        <v>5.0002314707652413</v>
      </c>
      <c r="J9" s="198">
        <f t="shared" si="2"/>
        <v>-2.3147076524132615E-4</v>
      </c>
      <c r="K9" s="197">
        <f>PPCL_NG!L9+PPCL_Spot!L9+GT_NG!L9+GT_Spot!L9+Bawana_NG!L9+Bawana_RLNG!L9+Bawana_Spot!L9</f>
        <v>19.690000000000001</v>
      </c>
      <c r="L9" s="197">
        <f>PPCL_NG!S9+PPCL_Spot!S9+GT_NG!S9+GT_Spot!S9+Bawana_NG!S9+Bawana_RLNG!S9+Bawana_Spot!S9</f>
        <v>19.690911531873521</v>
      </c>
      <c r="M9" s="198">
        <f t="shared" si="3"/>
        <v>-9.1153187351977749E-4</v>
      </c>
      <c r="N9" s="197">
        <f>PPCL_NG!M9+PPCL_Spot!M9+GT_NG!M9+GT_Spot!M9+Bawana_NG!M9+Bawana_RLNG!M9+Bawana_Spot!M9</f>
        <v>58.71</v>
      </c>
      <c r="O9" s="197">
        <f>PPCL_NG!T9+PPCL_Spot!T9+GT_NG!T9+GT_Spot!T9+Bawana_NG!T9+Bawana_RLNG!T9+Bawana_Spot!T9</f>
        <v>58.712717929725464</v>
      </c>
      <c r="P9" s="198">
        <f t="shared" si="4"/>
        <v>-2.7179297254633639E-3</v>
      </c>
      <c r="Q9" s="198">
        <f t="shared" si="5"/>
        <v>-9.9999999999678124E-3</v>
      </c>
    </row>
    <row r="10" spans="1:17">
      <c r="A10" s="33" t="s">
        <v>52</v>
      </c>
      <c r="B10" s="197">
        <f>PPCL_NG!I10+PPCL_Spot!I10+GT_NG!I10+GT_Spot!I10+Bawana_NG!I10+Bawana_RLNG!I10+Bawana_Spot!I10</f>
        <v>84.02</v>
      </c>
      <c r="C10" s="197">
        <f>PPCL_NG!P10+PPCL_Spot!P10+GT_NG!P10+GT_Spot!P10+Bawana_NG!P10+Bawana_RLNG!P10+Bawana_Spot!P10</f>
        <v>84.02388963473912</v>
      </c>
      <c r="D10" s="198">
        <f t="shared" si="0"/>
        <v>-3.8896347391244035E-3</v>
      </c>
      <c r="E10" s="197">
        <f>PPCL_NG!J10+PPCL_Spot!J10+GT_NG!J10+GT_Spot!J10+Bawana_NG!J10+Bawana_RLNG!J10+Bawana_Spot!J10</f>
        <v>48.59</v>
      </c>
      <c r="F10" s="197">
        <f>PPCL_NG!Q10+PPCL_Spot!Q10+GT_NG!Q10+GT_Spot!Q10+Bawana_NG!Q10+Bawana_RLNG!Q10+Bawana_Spot!Q10</f>
        <v>48.592249432896622</v>
      </c>
      <c r="G10" s="198">
        <f t="shared" si="1"/>
        <v>-2.2494328966189414E-3</v>
      </c>
      <c r="H10" s="197">
        <f>PPCL_NG!K10+PPCL_Spot!K10+GT_NG!K10+GT_Spot!K10+Bawana_NG!K10+Bawana_RLNG!K10+Bawana_Spot!K10</f>
        <v>5</v>
      </c>
      <c r="I10" s="197">
        <f>PPCL_NG!R10+PPCL_Spot!R10+GT_NG!R10+GT_Spot!R10+Bawana_NG!R10+Bawana_RLNG!R10+Bawana_Spot!R10</f>
        <v>5.0002314707652413</v>
      </c>
      <c r="J10" s="198">
        <f t="shared" si="2"/>
        <v>-2.3147076524132615E-4</v>
      </c>
      <c r="K10" s="197">
        <f>PPCL_NG!L10+PPCL_Spot!L10+GT_NG!L10+GT_Spot!L10+Bawana_NG!L10+Bawana_RLNG!L10+Bawana_Spot!L10</f>
        <v>19.690000000000001</v>
      </c>
      <c r="L10" s="197">
        <f>PPCL_NG!S10+PPCL_Spot!S10+GT_NG!S10+GT_Spot!S10+Bawana_NG!S10+Bawana_RLNG!S10+Bawana_Spot!S10</f>
        <v>19.690911531873521</v>
      </c>
      <c r="M10" s="198">
        <f t="shared" si="3"/>
        <v>-9.1153187351977749E-4</v>
      </c>
      <c r="N10" s="197">
        <f>PPCL_NG!M10+PPCL_Spot!M10+GT_NG!M10+GT_Spot!M10+Bawana_NG!M10+Bawana_RLNG!M10+Bawana_Spot!M10</f>
        <v>58.71</v>
      </c>
      <c r="O10" s="197">
        <f>PPCL_NG!T10+PPCL_Spot!T10+GT_NG!T10+GT_Spot!T10+Bawana_NG!T10+Bawana_RLNG!T10+Bawana_Spot!T10</f>
        <v>58.712717929725464</v>
      </c>
      <c r="P10" s="198">
        <f t="shared" si="4"/>
        <v>-2.7179297254633639E-3</v>
      </c>
      <c r="Q10" s="198">
        <f t="shared" si="5"/>
        <v>-9.9999999999678124E-3</v>
      </c>
    </row>
    <row r="11" spans="1:17">
      <c r="A11" s="33" t="s">
        <v>53</v>
      </c>
      <c r="B11" s="197">
        <f>PPCL_NG!I11+PPCL_Spot!I11+GT_NG!I11+GT_Spot!I11+Bawana_NG!I11+Bawana_RLNG!I11+Bawana_Spot!I11</f>
        <v>84.02</v>
      </c>
      <c r="C11" s="197">
        <f>PPCL_NG!P11+PPCL_Spot!P11+GT_NG!P11+GT_Spot!P11+Bawana_NG!P11+Bawana_RLNG!P11+Bawana_Spot!P11</f>
        <v>84.02388963473912</v>
      </c>
      <c r="D11" s="198">
        <f t="shared" si="0"/>
        <v>-3.8896347391244035E-3</v>
      </c>
      <c r="E11" s="197">
        <f>PPCL_NG!J11+PPCL_Spot!J11+GT_NG!J11+GT_Spot!J11+Bawana_NG!J11+Bawana_RLNG!J11+Bawana_Spot!J11</f>
        <v>48.59</v>
      </c>
      <c r="F11" s="197">
        <f>PPCL_NG!Q11+PPCL_Spot!Q11+GT_NG!Q11+GT_Spot!Q11+Bawana_NG!Q11+Bawana_RLNG!Q11+Bawana_Spot!Q11</f>
        <v>48.592249432896622</v>
      </c>
      <c r="G11" s="198">
        <f t="shared" si="1"/>
        <v>-2.2494328966189414E-3</v>
      </c>
      <c r="H11" s="197">
        <f>PPCL_NG!K11+PPCL_Spot!K11+GT_NG!K11+GT_Spot!K11+Bawana_NG!K11+Bawana_RLNG!K11+Bawana_Spot!K11</f>
        <v>5</v>
      </c>
      <c r="I11" s="197">
        <f>PPCL_NG!R11+PPCL_Spot!R11+GT_NG!R11+GT_Spot!R11+Bawana_NG!R11+Bawana_RLNG!R11+Bawana_Spot!R11</f>
        <v>5.0002314707652413</v>
      </c>
      <c r="J11" s="198">
        <f t="shared" si="2"/>
        <v>-2.3147076524132615E-4</v>
      </c>
      <c r="K11" s="197">
        <f>PPCL_NG!L11+PPCL_Spot!L11+GT_NG!L11+GT_Spot!L11+Bawana_NG!L11+Bawana_RLNG!L11+Bawana_Spot!L11</f>
        <v>19.690000000000001</v>
      </c>
      <c r="L11" s="197">
        <f>PPCL_NG!S11+PPCL_Spot!S11+GT_NG!S11+GT_Spot!S11+Bawana_NG!S11+Bawana_RLNG!S11+Bawana_Spot!S11</f>
        <v>19.690911531873521</v>
      </c>
      <c r="M11" s="198">
        <f t="shared" si="3"/>
        <v>-9.1153187351977749E-4</v>
      </c>
      <c r="N11" s="197">
        <f>PPCL_NG!M11+PPCL_Spot!M11+GT_NG!M11+GT_Spot!M11+Bawana_NG!M11+Bawana_RLNG!M11+Bawana_Spot!M11</f>
        <v>58.71</v>
      </c>
      <c r="O11" s="197">
        <f>PPCL_NG!T11+PPCL_Spot!T11+GT_NG!T11+GT_Spot!T11+Bawana_NG!T11+Bawana_RLNG!T11+Bawana_Spot!T11</f>
        <v>58.712717929725464</v>
      </c>
      <c r="P11" s="198">
        <f t="shared" si="4"/>
        <v>-2.7179297254633639E-3</v>
      </c>
      <c r="Q11" s="198">
        <f t="shared" si="5"/>
        <v>-9.9999999999678124E-3</v>
      </c>
    </row>
    <row r="12" spans="1:17">
      <c r="A12" s="33" t="s">
        <v>54</v>
      </c>
      <c r="B12" s="197">
        <f>PPCL_NG!I12+PPCL_Spot!I12+GT_NG!I12+GT_Spot!I12+Bawana_NG!I12+Bawana_RLNG!I12+Bawana_Spot!I12</f>
        <v>84.02</v>
      </c>
      <c r="C12" s="197">
        <f>PPCL_NG!P12+PPCL_Spot!P12+GT_NG!P12+GT_Spot!P12+Bawana_NG!P12+Bawana_RLNG!P12+Bawana_Spot!P12</f>
        <v>84.02388963473912</v>
      </c>
      <c r="D12" s="198">
        <f t="shared" si="0"/>
        <v>-3.8896347391244035E-3</v>
      </c>
      <c r="E12" s="197">
        <f>PPCL_NG!J12+PPCL_Spot!J12+GT_NG!J12+GT_Spot!J12+Bawana_NG!J12+Bawana_RLNG!J12+Bawana_Spot!J12</f>
        <v>48.59</v>
      </c>
      <c r="F12" s="197">
        <f>PPCL_NG!Q12+PPCL_Spot!Q12+GT_NG!Q12+GT_Spot!Q12+Bawana_NG!Q12+Bawana_RLNG!Q12+Bawana_Spot!Q12</f>
        <v>48.592249432896622</v>
      </c>
      <c r="G12" s="198">
        <f t="shared" si="1"/>
        <v>-2.2494328966189414E-3</v>
      </c>
      <c r="H12" s="197">
        <f>PPCL_NG!K12+PPCL_Spot!K12+GT_NG!K12+GT_Spot!K12+Bawana_NG!K12+Bawana_RLNG!K12+Bawana_Spot!K12</f>
        <v>5</v>
      </c>
      <c r="I12" s="197">
        <f>PPCL_NG!R12+PPCL_Spot!R12+GT_NG!R12+GT_Spot!R12+Bawana_NG!R12+Bawana_RLNG!R12+Bawana_Spot!R12</f>
        <v>5.0002314707652413</v>
      </c>
      <c r="J12" s="198">
        <f t="shared" si="2"/>
        <v>-2.3147076524132615E-4</v>
      </c>
      <c r="K12" s="197">
        <f>PPCL_NG!L12+PPCL_Spot!L12+GT_NG!L12+GT_Spot!L12+Bawana_NG!L12+Bawana_RLNG!L12+Bawana_Spot!L12</f>
        <v>19.690000000000001</v>
      </c>
      <c r="L12" s="197">
        <f>PPCL_NG!S12+PPCL_Spot!S12+GT_NG!S12+GT_Spot!S12+Bawana_NG!S12+Bawana_RLNG!S12+Bawana_Spot!S12</f>
        <v>19.690911531873521</v>
      </c>
      <c r="M12" s="198">
        <f t="shared" si="3"/>
        <v>-9.1153187351977749E-4</v>
      </c>
      <c r="N12" s="197">
        <f>PPCL_NG!M12+PPCL_Spot!M12+GT_NG!M12+GT_Spot!M12+Bawana_NG!M12+Bawana_RLNG!M12+Bawana_Spot!M12</f>
        <v>58.71</v>
      </c>
      <c r="O12" s="197">
        <f>PPCL_NG!T12+PPCL_Spot!T12+GT_NG!T12+GT_Spot!T12+Bawana_NG!T12+Bawana_RLNG!T12+Bawana_Spot!T12</f>
        <v>58.712717929725464</v>
      </c>
      <c r="P12" s="198">
        <f t="shared" si="4"/>
        <v>-2.7179297254633639E-3</v>
      </c>
      <c r="Q12" s="198">
        <f t="shared" si="5"/>
        <v>-9.9999999999678124E-3</v>
      </c>
    </row>
    <row r="13" spans="1:17">
      <c r="A13" s="33" t="s">
        <v>55</v>
      </c>
      <c r="B13" s="197">
        <f>PPCL_NG!I13+PPCL_Spot!I13+GT_NG!I13+GT_Spot!I13+Bawana_NG!I13+Bawana_RLNG!I13+Bawana_Spot!I13</f>
        <v>84.02</v>
      </c>
      <c r="C13" s="197">
        <f>PPCL_NG!P13+PPCL_Spot!P13+GT_NG!P13+GT_Spot!P13+Bawana_NG!P13+Bawana_RLNG!P13+Bawana_Spot!P13</f>
        <v>84.02388963473912</v>
      </c>
      <c r="D13" s="198">
        <f t="shared" si="0"/>
        <v>-3.8896347391244035E-3</v>
      </c>
      <c r="E13" s="197">
        <f>PPCL_NG!J13+PPCL_Spot!J13+GT_NG!J13+GT_Spot!J13+Bawana_NG!J13+Bawana_RLNG!J13+Bawana_Spot!J13</f>
        <v>48.59</v>
      </c>
      <c r="F13" s="197">
        <f>PPCL_NG!Q13+PPCL_Spot!Q13+GT_NG!Q13+GT_Spot!Q13+Bawana_NG!Q13+Bawana_RLNG!Q13+Bawana_Spot!Q13</f>
        <v>48.592249432896622</v>
      </c>
      <c r="G13" s="198">
        <f t="shared" si="1"/>
        <v>-2.2494328966189414E-3</v>
      </c>
      <c r="H13" s="197">
        <f>PPCL_NG!K13+PPCL_Spot!K13+GT_NG!K13+GT_Spot!K13+Bawana_NG!K13+Bawana_RLNG!K13+Bawana_Spot!K13</f>
        <v>5</v>
      </c>
      <c r="I13" s="197">
        <f>PPCL_NG!R13+PPCL_Spot!R13+GT_NG!R13+GT_Spot!R13+Bawana_NG!R13+Bawana_RLNG!R13+Bawana_Spot!R13</f>
        <v>5.0002314707652413</v>
      </c>
      <c r="J13" s="198">
        <f t="shared" si="2"/>
        <v>-2.3147076524132615E-4</v>
      </c>
      <c r="K13" s="197">
        <f>PPCL_NG!L13+PPCL_Spot!L13+GT_NG!L13+GT_Spot!L13+Bawana_NG!L13+Bawana_RLNG!L13+Bawana_Spot!L13</f>
        <v>19.690000000000001</v>
      </c>
      <c r="L13" s="197">
        <f>PPCL_NG!S13+PPCL_Spot!S13+GT_NG!S13+GT_Spot!S13+Bawana_NG!S13+Bawana_RLNG!S13+Bawana_Spot!S13</f>
        <v>19.690911531873521</v>
      </c>
      <c r="M13" s="198">
        <f t="shared" si="3"/>
        <v>-9.1153187351977749E-4</v>
      </c>
      <c r="N13" s="197">
        <f>PPCL_NG!M13+PPCL_Spot!M13+GT_NG!M13+GT_Spot!M13+Bawana_NG!M13+Bawana_RLNG!M13+Bawana_Spot!M13</f>
        <v>58.71</v>
      </c>
      <c r="O13" s="197">
        <f>PPCL_NG!T13+PPCL_Spot!T13+GT_NG!T13+GT_Spot!T13+Bawana_NG!T13+Bawana_RLNG!T13+Bawana_Spot!T13</f>
        <v>58.712717929725464</v>
      </c>
      <c r="P13" s="198">
        <f t="shared" si="4"/>
        <v>-2.7179297254633639E-3</v>
      </c>
      <c r="Q13" s="198">
        <f t="shared" si="5"/>
        <v>-9.9999999999678124E-3</v>
      </c>
    </row>
    <row r="14" spans="1:17">
      <c r="A14" s="33" t="s">
        <v>56</v>
      </c>
      <c r="B14" s="197">
        <f>PPCL_NG!I14+PPCL_Spot!I14+GT_NG!I14+GT_Spot!I14+Bawana_NG!I14+Bawana_RLNG!I14+Bawana_Spot!I14</f>
        <v>84.02</v>
      </c>
      <c r="C14" s="197">
        <f>PPCL_NG!P14+PPCL_Spot!P14+GT_NG!P14+GT_Spot!P14+Bawana_NG!P14+Bawana_RLNG!P14+Bawana_Spot!P14</f>
        <v>84.02388963473912</v>
      </c>
      <c r="D14" s="198">
        <f t="shared" si="0"/>
        <v>-3.8896347391244035E-3</v>
      </c>
      <c r="E14" s="197">
        <f>PPCL_NG!J14+PPCL_Spot!J14+GT_NG!J14+GT_Spot!J14+Bawana_NG!J14+Bawana_RLNG!J14+Bawana_Spot!J14</f>
        <v>48.59</v>
      </c>
      <c r="F14" s="197">
        <f>PPCL_NG!Q14+PPCL_Spot!Q14+GT_NG!Q14+GT_Spot!Q14+Bawana_NG!Q14+Bawana_RLNG!Q14+Bawana_Spot!Q14</f>
        <v>48.592249432896622</v>
      </c>
      <c r="G14" s="198">
        <f t="shared" si="1"/>
        <v>-2.2494328966189414E-3</v>
      </c>
      <c r="H14" s="197">
        <f>PPCL_NG!K14+PPCL_Spot!K14+GT_NG!K14+GT_Spot!K14+Bawana_NG!K14+Bawana_RLNG!K14+Bawana_Spot!K14</f>
        <v>5</v>
      </c>
      <c r="I14" s="197">
        <f>PPCL_NG!R14+PPCL_Spot!R14+GT_NG!R14+GT_Spot!R14+Bawana_NG!R14+Bawana_RLNG!R14+Bawana_Spot!R14</f>
        <v>5.0002314707652413</v>
      </c>
      <c r="J14" s="198">
        <f t="shared" si="2"/>
        <v>-2.3147076524132615E-4</v>
      </c>
      <c r="K14" s="197">
        <f>PPCL_NG!L14+PPCL_Spot!L14+GT_NG!L14+GT_Spot!L14+Bawana_NG!L14+Bawana_RLNG!L14+Bawana_Spot!L14</f>
        <v>19.690000000000001</v>
      </c>
      <c r="L14" s="197">
        <f>PPCL_NG!S14+PPCL_Spot!S14+GT_NG!S14+GT_Spot!S14+Bawana_NG!S14+Bawana_RLNG!S14+Bawana_Spot!S14</f>
        <v>19.690911531873521</v>
      </c>
      <c r="M14" s="198">
        <f t="shared" si="3"/>
        <v>-9.1153187351977749E-4</v>
      </c>
      <c r="N14" s="197">
        <f>PPCL_NG!M14+PPCL_Spot!M14+GT_NG!M14+GT_Spot!M14+Bawana_NG!M14+Bawana_RLNG!M14+Bawana_Spot!M14</f>
        <v>58.71</v>
      </c>
      <c r="O14" s="197">
        <f>PPCL_NG!T14+PPCL_Spot!T14+GT_NG!T14+GT_Spot!T14+Bawana_NG!T14+Bawana_RLNG!T14+Bawana_Spot!T14</f>
        <v>58.712717929725464</v>
      </c>
      <c r="P14" s="198">
        <f t="shared" si="4"/>
        <v>-2.7179297254633639E-3</v>
      </c>
      <c r="Q14" s="198">
        <f t="shared" si="5"/>
        <v>-9.9999999999678124E-3</v>
      </c>
    </row>
    <row r="15" spans="1:17">
      <c r="A15" s="33" t="s">
        <v>57</v>
      </c>
      <c r="B15" s="197">
        <f>PPCL_NG!I15+PPCL_Spot!I15+GT_NG!I15+GT_Spot!I15+Bawana_NG!I15+Bawana_RLNG!I15+Bawana_Spot!I15</f>
        <v>84.02</v>
      </c>
      <c r="C15" s="197">
        <f>PPCL_NG!P15+PPCL_Spot!P15+GT_NG!P15+GT_Spot!P15+Bawana_NG!P15+Bawana_RLNG!P15+Bawana_Spot!P15</f>
        <v>84.02388963473912</v>
      </c>
      <c r="D15" s="198">
        <f t="shared" si="0"/>
        <v>-3.8896347391244035E-3</v>
      </c>
      <c r="E15" s="197">
        <f>PPCL_NG!J15+PPCL_Spot!J15+GT_NG!J15+GT_Spot!J15+Bawana_NG!J15+Bawana_RLNG!J15+Bawana_Spot!J15</f>
        <v>48.59</v>
      </c>
      <c r="F15" s="197">
        <f>PPCL_NG!Q15+PPCL_Spot!Q15+GT_NG!Q15+GT_Spot!Q15+Bawana_NG!Q15+Bawana_RLNG!Q15+Bawana_Spot!Q15</f>
        <v>48.592249432896622</v>
      </c>
      <c r="G15" s="198">
        <f t="shared" si="1"/>
        <v>-2.2494328966189414E-3</v>
      </c>
      <c r="H15" s="197">
        <f>PPCL_NG!K15+PPCL_Spot!K15+GT_NG!K15+GT_Spot!K15+Bawana_NG!K15+Bawana_RLNG!K15+Bawana_Spot!K15</f>
        <v>5</v>
      </c>
      <c r="I15" s="197">
        <f>PPCL_NG!R15+PPCL_Spot!R15+GT_NG!R15+GT_Spot!R15+Bawana_NG!R15+Bawana_RLNG!R15+Bawana_Spot!R15</f>
        <v>5.0002314707652413</v>
      </c>
      <c r="J15" s="198">
        <f t="shared" si="2"/>
        <v>-2.3147076524132615E-4</v>
      </c>
      <c r="K15" s="197">
        <f>PPCL_NG!L15+PPCL_Spot!L15+GT_NG!L15+GT_Spot!L15+Bawana_NG!L15+Bawana_RLNG!L15+Bawana_Spot!L15</f>
        <v>19.690000000000001</v>
      </c>
      <c r="L15" s="197">
        <f>PPCL_NG!S15+PPCL_Spot!S15+GT_NG!S15+GT_Spot!S15+Bawana_NG!S15+Bawana_RLNG!S15+Bawana_Spot!S15</f>
        <v>19.690911531873521</v>
      </c>
      <c r="M15" s="198">
        <f t="shared" si="3"/>
        <v>-9.1153187351977749E-4</v>
      </c>
      <c r="N15" s="197">
        <f>PPCL_NG!M15+PPCL_Spot!M15+GT_NG!M15+GT_Spot!M15+Bawana_NG!M15+Bawana_RLNG!M15+Bawana_Spot!M15</f>
        <v>58.71</v>
      </c>
      <c r="O15" s="197">
        <f>PPCL_NG!T15+PPCL_Spot!T15+GT_NG!T15+GT_Spot!T15+Bawana_NG!T15+Bawana_RLNG!T15+Bawana_Spot!T15</f>
        <v>58.712717929725464</v>
      </c>
      <c r="P15" s="198">
        <f t="shared" si="4"/>
        <v>-2.7179297254633639E-3</v>
      </c>
      <c r="Q15" s="198">
        <f t="shared" si="5"/>
        <v>-9.9999999999678124E-3</v>
      </c>
    </row>
    <row r="16" spans="1:17">
      <c r="A16" s="33" t="s">
        <v>58</v>
      </c>
      <c r="B16" s="197">
        <f>PPCL_NG!I16+PPCL_Spot!I16+GT_NG!I16+GT_Spot!I16+Bawana_NG!I16+Bawana_RLNG!I16+Bawana_Spot!I16</f>
        <v>84.02</v>
      </c>
      <c r="C16" s="197">
        <f>PPCL_NG!P16+PPCL_Spot!P16+GT_NG!P16+GT_Spot!P16+Bawana_NG!P16+Bawana_RLNG!P16+Bawana_Spot!P16</f>
        <v>84.02388963473912</v>
      </c>
      <c r="D16" s="198">
        <f t="shared" si="0"/>
        <v>-3.8896347391244035E-3</v>
      </c>
      <c r="E16" s="197">
        <f>PPCL_NG!J16+PPCL_Spot!J16+GT_NG!J16+GT_Spot!J16+Bawana_NG!J16+Bawana_RLNG!J16+Bawana_Spot!J16</f>
        <v>48.59</v>
      </c>
      <c r="F16" s="197">
        <f>PPCL_NG!Q16+PPCL_Spot!Q16+GT_NG!Q16+GT_Spot!Q16+Bawana_NG!Q16+Bawana_RLNG!Q16+Bawana_Spot!Q16</f>
        <v>48.592249432896622</v>
      </c>
      <c r="G16" s="198">
        <f t="shared" si="1"/>
        <v>-2.2494328966189414E-3</v>
      </c>
      <c r="H16" s="197">
        <f>PPCL_NG!K16+PPCL_Spot!K16+GT_NG!K16+GT_Spot!K16+Bawana_NG!K16+Bawana_RLNG!K16+Bawana_Spot!K16</f>
        <v>5</v>
      </c>
      <c r="I16" s="197">
        <f>PPCL_NG!R16+PPCL_Spot!R16+GT_NG!R16+GT_Spot!R16+Bawana_NG!R16+Bawana_RLNG!R16+Bawana_Spot!R16</f>
        <v>5.0002314707652413</v>
      </c>
      <c r="J16" s="198">
        <f t="shared" si="2"/>
        <v>-2.3147076524132615E-4</v>
      </c>
      <c r="K16" s="197">
        <f>PPCL_NG!L16+PPCL_Spot!L16+GT_NG!L16+GT_Spot!L16+Bawana_NG!L16+Bawana_RLNG!L16+Bawana_Spot!L16</f>
        <v>19.690000000000001</v>
      </c>
      <c r="L16" s="197">
        <f>PPCL_NG!S16+PPCL_Spot!S16+GT_NG!S16+GT_Spot!S16+Bawana_NG!S16+Bawana_RLNG!S16+Bawana_Spot!S16</f>
        <v>19.690911531873521</v>
      </c>
      <c r="M16" s="198">
        <f t="shared" si="3"/>
        <v>-9.1153187351977749E-4</v>
      </c>
      <c r="N16" s="197">
        <f>PPCL_NG!M16+PPCL_Spot!M16+GT_NG!M16+GT_Spot!M16+Bawana_NG!M16+Bawana_RLNG!M16+Bawana_Spot!M16</f>
        <v>58.71</v>
      </c>
      <c r="O16" s="197">
        <f>PPCL_NG!T16+PPCL_Spot!T16+GT_NG!T16+GT_Spot!T16+Bawana_NG!T16+Bawana_RLNG!T16+Bawana_Spot!T16</f>
        <v>58.712717929725464</v>
      </c>
      <c r="P16" s="198">
        <f t="shared" si="4"/>
        <v>-2.7179297254633639E-3</v>
      </c>
      <c r="Q16" s="198">
        <f t="shared" si="5"/>
        <v>-9.9999999999678124E-3</v>
      </c>
    </row>
    <row r="17" spans="1:17">
      <c r="A17" s="33" t="s">
        <v>59</v>
      </c>
      <c r="B17" s="197">
        <f>PPCL_NG!I17+PPCL_Spot!I17+GT_NG!I17+GT_Spot!I17+Bawana_NG!I17+Bawana_RLNG!I17+Bawana_Spot!I17</f>
        <v>84.02</v>
      </c>
      <c r="C17" s="197">
        <f>PPCL_NG!P17+PPCL_Spot!P17+GT_NG!P17+GT_Spot!P17+Bawana_NG!P17+Bawana_RLNG!P17+Bawana_Spot!P17</f>
        <v>84.02388963473912</v>
      </c>
      <c r="D17" s="198">
        <f t="shared" si="0"/>
        <v>-3.8896347391244035E-3</v>
      </c>
      <c r="E17" s="197">
        <f>PPCL_NG!J17+PPCL_Spot!J17+GT_NG!J17+GT_Spot!J17+Bawana_NG!J17+Bawana_RLNG!J17+Bawana_Spot!J17</f>
        <v>48.59</v>
      </c>
      <c r="F17" s="197">
        <f>PPCL_NG!Q17+PPCL_Spot!Q17+GT_NG!Q17+GT_Spot!Q17+Bawana_NG!Q17+Bawana_RLNG!Q17+Bawana_Spot!Q17</f>
        <v>48.592249432896622</v>
      </c>
      <c r="G17" s="198">
        <f t="shared" si="1"/>
        <v>-2.2494328966189414E-3</v>
      </c>
      <c r="H17" s="197">
        <f>PPCL_NG!K17+PPCL_Spot!K17+GT_NG!K17+GT_Spot!K17+Bawana_NG!K17+Bawana_RLNG!K17+Bawana_Spot!K17</f>
        <v>5</v>
      </c>
      <c r="I17" s="197">
        <f>PPCL_NG!R17+PPCL_Spot!R17+GT_NG!R17+GT_Spot!R17+Bawana_NG!R17+Bawana_RLNG!R17+Bawana_Spot!R17</f>
        <v>5.0002314707652413</v>
      </c>
      <c r="J17" s="198">
        <f t="shared" si="2"/>
        <v>-2.3147076524132615E-4</v>
      </c>
      <c r="K17" s="197">
        <f>PPCL_NG!L17+PPCL_Spot!L17+GT_NG!L17+GT_Spot!L17+Bawana_NG!L17+Bawana_RLNG!L17+Bawana_Spot!L17</f>
        <v>19.690000000000001</v>
      </c>
      <c r="L17" s="197">
        <f>PPCL_NG!S17+PPCL_Spot!S17+GT_NG!S17+GT_Spot!S17+Bawana_NG!S17+Bawana_RLNG!S17+Bawana_Spot!S17</f>
        <v>19.690911531873521</v>
      </c>
      <c r="M17" s="198">
        <f t="shared" si="3"/>
        <v>-9.1153187351977749E-4</v>
      </c>
      <c r="N17" s="197">
        <f>PPCL_NG!M17+PPCL_Spot!M17+GT_NG!M17+GT_Spot!M17+Bawana_NG!M17+Bawana_RLNG!M17+Bawana_Spot!M17</f>
        <v>58.71</v>
      </c>
      <c r="O17" s="197">
        <f>PPCL_NG!T17+PPCL_Spot!T17+GT_NG!T17+GT_Spot!T17+Bawana_NG!T17+Bawana_RLNG!T17+Bawana_Spot!T17</f>
        <v>58.712717929725464</v>
      </c>
      <c r="P17" s="198">
        <f t="shared" si="4"/>
        <v>-2.7179297254633639E-3</v>
      </c>
      <c r="Q17" s="198">
        <f t="shared" si="5"/>
        <v>-9.9999999999678124E-3</v>
      </c>
    </row>
    <row r="18" spans="1:17">
      <c r="A18" s="33" t="s">
        <v>60</v>
      </c>
      <c r="B18" s="197">
        <f>PPCL_NG!I18+PPCL_Spot!I18+GT_NG!I18+GT_Spot!I18+Bawana_NG!I18+Bawana_RLNG!I18+Bawana_Spot!I18</f>
        <v>84.02</v>
      </c>
      <c r="C18" s="197">
        <f>PPCL_NG!P18+PPCL_Spot!P18+GT_NG!P18+GT_Spot!P18+Bawana_NG!P18+Bawana_RLNG!P18+Bawana_Spot!P18</f>
        <v>84.02388963473912</v>
      </c>
      <c r="D18" s="198">
        <f t="shared" si="0"/>
        <v>-3.8896347391244035E-3</v>
      </c>
      <c r="E18" s="197">
        <f>PPCL_NG!J18+PPCL_Spot!J18+GT_NG!J18+GT_Spot!J18+Bawana_NG!J18+Bawana_RLNG!J18+Bawana_Spot!J18</f>
        <v>48.59</v>
      </c>
      <c r="F18" s="197">
        <f>PPCL_NG!Q18+PPCL_Spot!Q18+GT_NG!Q18+GT_Spot!Q18+Bawana_NG!Q18+Bawana_RLNG!Q18+Bawana_Spot!Q18</f>
        <v>48.592249432896622</v>
      </c>
      <c r="G18" s="198">
        <f t="shared" si="1"/>
        <v>-2.2494328966189414E-3</v>
      </c>
      <c r="H18" s="197">
        <f>PPCL_NG!K18+PPCL_Spot!K18+GT_NG!K18+GT_Spot!K18+Bawana_NG!K18+Bawana_RLNG!K18+Bawana_Spot!K18</f>
        <v>5</v>
      </c>
      <c r="I18" s="197">
        <f>PPCL_NG!R18+PPCL_Spot!R18+GT_NG!R18+GT_Spot!R18+Bawana_NG!R18+Bawana_RLNG!R18+Bawana_Spot!R18</f>
        <v>5.0002314707652413</v>
      </c>
      <c r="J18" s="198">
        <f t="shared" si="2"/>
        <v>-2.3147076524132615E-4</v>
      </c>
      <c r="K18" s="197">
        <f>PPCL_NG!L18+PPCL_Spot!L18+GT_NG!L18+GT_Spot!L18+Bawana_NG!L18+Bawana_RLNG!L18+Bawana_Spot!L18</f>
        <v>19.690000000000001</v>
      </c>
      <c r="L18" s="197">
        <f>PPCL_NG!S18+PPCL_Spot!S18+GT_NG!S18+GT_Spot!S18+Bawana_NG!S18+Bawana_RLNG!S18+Bawana_Spot!S18</f>
        <v>19.690911531873521</v>
      </c>
      <c r="M18" s="198">
        <f t="shared" si="3"/>
        <v>-9.1153187351977749E-4</v>
      </c>
      <c r="N18" s="197">
        <f>PPCL_NG!M18+PPCL_Spot!M18+GT_NG!M18+GT_Spot!M18+Bawana_NG!M18+Bawana_RLNG!M18+Bawana_Spot!M18</f>
        <v>58.71</v>
      </c>
      <c r="O18" s="197">
        <f>PPCL_NG!T18+PPCL_Spot!T18+GT_NG!T18+GT_Spot!T18+Bawana_NG!T18+Bawana_RLNG!T18+Bawana_Spot!T18</f>
        <v>58.712717929725464</v>
      </c>
      <c r="P18" s="198">
        <f t="shared" si="4"/>
        <v>-2.7179297254633639E-3</v>
      </c>
      <c r="Q18" s="198">
        <f t="shared" si="5"/>
        <v>-9.9999999999678124E-3</v>
      </c>
    </row>
    <row r="19" spans="1:17">
      <c r="A19" s="33" t="s">
        <v>61</v>
      </c>
      <c r="B19" s="197">
        <f>PPCL_NG!I19+PPCL_Spot!I19+GT_NG!I19+GT_Spot!I19+Bawana_NG!I19+Bawana_RLNG!I19+Bawana_Spot!I19</f>
        <v>84.02</v>
      </c>
      <c r="C19" s="197">
        <f>PPCL_NG!P19+PPCL_Spot!P19+GT_NG!P19+GT_Spot!P19+Bawana_NG!P19+Bawana_RLNG!P19+Bawana_Spot!P19</f>
        <v>84.02388963473912</v>
      </c>
      <c r="D19" s="198">
        <f t="shared" si="0"/>
        <v>-3.8896347391244035E-3</v>
      </c>
      <c r="E19" s="197">
        <f>PPCL_NG!J19+PPCL_Spot!J19+GT_NG!J19+GT_Spot!J19+Bawana_NG!J19+Bawana_RLNG!J19+Bawana_Spot!J19</f>
        <v>48.59</v>
      </c>
      <c r="F19" s="197">
        <f>PPCL_NG!Q19+PPCL_Spot!Q19+GT_NG!Q19+GT_Spot!Q19+Bawana_NG!Q19+Bawana_RLNG!Q19+Bawana_Spot!Q19</f>
        <v>48.592249432896622</v>
      </c>
      <c r="G19" s="198">
        <f t="shared" si="1"/>
        <v>-2.2494328966189414E-3</v>
      </c>
      <c r="H19" s="197">
        <f>PPCL_NG!K19+PPCL_Spot!K19+GT_NG!K19+GT_Spot!K19+Bawana_NG!K19+Bawana_RLNG!K19+Bawana_Spot!K19</f>
        <v>5</v>
      </c>
      <c r="I19" s="197">
        <f>PPCL_NG!R19+PPCL_Spot!R19+GT_NG!R19+GT_Spot!R19+Bawana_NG!R19+Bawana_RLNG!R19+Bawana_Spot!R19</f>
        <v>5.0002314707652413</v>
      </c>
      <c r="J19" s="198">
        <f t="shared" si="2"/>
        <v>-2.3147076524132615E-4</v>
      </c>
      <c r="K19" s="197">
        <f>PPCL_NG!L19+PPCL_Spot!L19+GT_NG!L19+GT_Spot!L19+Bawana_NG!L19+Bawana_RLNG!L19+Bawana_Spot!L19</f>
        <v>19.690000000000001</v>
      </c>
      <c r="L19" s="197">
        <f>PPCL_NG!S19+PPCL_Spot!S19+GT_NG!S19+GT_Spot!S19+Bawana_NG!S19+Bawana_RLNG!S19+Bawana_Spot!S19</f>
        <v>19.690911531873521</v>
      </c>
      <c r="M19" s="198">
        <f t="shared" si="3"/>
        <v>-9.1153187351977749E-4</v>
      </c>
      <c r="N19" s="197">
        <f>PPCL_NG!M19+PPCL_Spot!M19+GT_NG!M19+GT_Spot!M19+Bawana_NG!M19+Bawana_RLNG!M19+Bawana_Spot!M19</f>
        <v>58.71</v>
      </c>
      <c r="O19" s="197">
        <f>PPCL_NG!T19+PPCL_Spot!T19+GT_NG!T19+GT_Spot!T19+Bawana_NG!T19+Bawana_RLNG!T19+Bawana_Spot!T19</f>
        <v>58.712717929725464</v>
      </c>
      <c r="P19" s="198">
        <f t="shared" si="4"/>
        <v>-2.7179297254633639E-3</v>
      </c>
      <c r="Q19" s="198">
        <f t="shared" si="5"/>
        <v>-9.9999999999678124E-3</v>
      </c>
    </row>
    <row r="20" spans="1:17">
      <c r="A20" s="33" t="s">
        <v>62</v>
      </c>
      <c r="B20" s="197">
        <f>PPCL_NG!I20+PPCL_Spot!I20+GT_NG!I20+GT_Spot!I20+Bawana_NG!I20+Bawana_RLNG!I20+Bawana_Spot!I20</f>
        <v>84.02</v>
      </c>
      <c r="C20" s="197">
        <f>PPCL_NG!P20+PPCL_Spot!P20+GT_NG!P20+GT_Spot!P20+Bawana_NG!P20+Bawana_RLNG!P20+Bawana_Spot!P20</f>
        <v>84.02388963473912</v>
      </c>
      <c r="D20" s="198">
        <f t="shared" si="0"/>
        <v>-3.8896347391244035E-3</v>
      </c>
      <c r="E20" s="197">
        <f>PPCL_NG!J20+PPCL_Spot!J20+GT_NG!J20+GT_Spot!J20+Bawana_NG!J20+Bawana_RLNG!J20+Bawana_Spot!J20</f>
        <v>48.59</v>
      </c>
      <c r="F20" s="197">
        <f>PPCL_NG!Q20+PPCL_Spot!Q20+GT_NG!Q20+GT_Spot!Q20+Bawana_NG!Q20+Bawana_RLNG!Q20+Bawana_Spot!Q20</f>
        <v>48.592249432896622</v>
      </c>
      <c r="G20" s="198">
        <f t="shared" si="1"/>
        <v>-2.2494328966189414E-3</v>
      </c>
      <c r="H20" s="197">
        <f>PPCL_NG!K20+PPCL_Spot!K20+GT_NG!K20+GT_Spot!K20+Bawana_NG!K20+Bawana_RLNG!K20+Bawana_Spot!K20</f>
        <v>5</v>
      </c>
      <c r="I20" s="197">
        <f>PPCL_NG!R20+PPCL_Spot!R20+GT_NG!R20+GT_Spot!R20+Bawana_NG!R20+Bawana_RLNG!R20+Bawana_Spot!R20</f>
        <v>5.0002314707652413</v>
      </c>
      <c r="J20" s="198">
        <f t="shared" si="2"/>
        <v>-2.3147076524132615E-4</v>
      </c>
      <c r="K20" s="197">
        <f>PPCL_NG!L20+PPCL_Spot!L20+GT_NG!L20+GT_Spot!L20+Bawana_NG!L20+Bawana_RLNG!L20+Bawana_Spot!L20</f>
        <v>19.690000000000001</v>
      </c>
      <c r="L20" s="197">
        <f>PPCL_NG!S20+PPCL_Spot!S20+GT_NG!S20+GT_Spot!S20+Bawana_NG!S20+Bawana_RLNG!S20+Bawana_Spot!S20</f>
        <v>19.690911531873521</v>
      </c>
      <c r="M20" s="198">
        <f t="shared" si="3"/>
        <v>-9.1153187351977749E-4</v>
      </c>
      <c r="N20" s="197">
        <f>PPCL_NG!M20+PPCL_Spot!M20+GT_NG!M20+GT_Spot!M20+Bawana_NG!M20+Bawana_RLNG!M20+Bawana_Spot!M20</f>
        <v>58.71</v>
      </c>
      <c r="O20" s="197">
        <f>PPCL_NG!T20+PPCL_Spot!T20+GT_NG!T20+GT_Spot!T20+Bawana_NG!T20+Bawana_RLNG!T20+Bawana_Spot!T20</f>
        <v>58.712717929725464</v>
      </c>
      <c r="P20" s="198">
        <f t="shared" si="4"/>
        <v>-2.7179297254633639E-3</v>
      </c>
      <c r="Q20" s="198">
        <f t="shared" si="5"/>
        <v>-9.9999999999678124E-3</v>
      </c>
    </row>
    <row r="21" spans="1:17">
      <c r="A21" s="33" t="s">
        <v>63</v>
      </c>
      <c r="B21" s="197">
        <f>PPCL_NG!I21+PPCL_Spot!I21+GT_NG!I21+GT_Spot!I21+Bawana_NG!I21+Bawana_RLNG!I21+Bawana_Spot!I21</f>
        <v>84.02</v>
      </c>
      <c r="C21" s="197">
        <f>PPCL_NG!P21+PPCL_Spot!P21+GT_NG!P21+GT_Spot!P21+Bawana_NG!P21+Bawana_RLNG!P21+Bawana_Spot!P21</f>
        <v>84.02388963473912</v>
      </c>
      <c r="D21" s="198">
        <f t="shared" si="0"/>
        <v>-3.8896347391244035E-3</v>
      </c>
      <c r="E21" s="197">
        <f>PPCL_NG!J21+PPCL_Spot!J21+GT_NG!J21+GT_Spot!J21+Bawana_NG!J21+Bawana_RLNG!J21+Bawana_Spot!J21</f>
        <v>48.59</v>
      </c>
      <c r="F21" s="197">
        <f>PPCL_NG!Q21+PPCL_Spot!Q21+GT_NG!Q21+GT_Spot!Q21+Bawana_NG!Q21+Bawana_RLNG!Q21+Bawana_Spot!Q21</f>
        <v>48.592249432896622</v>
      </c>
      <c r="G21" s="198">
        <f t="shared" si="1"/>
        <v>-2.2494328966189414E-3</v>
      </c>
      <c r="H21" s="197">
        <f>PPCL_NG!K21+PPCL_Spot!K21+GT_NG!K21+GT_Spot!K21+Bawana_NG!K21+Bawana_RLNG!K21+Bawana_Spot!K21</f>
        <v>5</v>
      </c>
      <c r="I21" s="197">
        <f>PPCL_NG!R21+PPCL_Spot!R21+GT_NG!R21+GT_Spot!R21+Bawana_NG!R21+Bawana_RLNG!R21+Bawana_Spot!R21</f>
        <v>5.0002314707652413</v>
      </c>
      <c r="J21" s="198">
        <f t="shared" si="2"/>
        <v>-2.3147076524132615E-4</v>
      </c>
      <c r="K21" s="197">
        <f>PPCL_NG!L21+PPCL_Spot!L21+GT_NG!L21+GT_Spot!L21+Bawana_NG!L21+Bawana_RLNG!L21+Bawana_Spot!L21</f>
        <v>19.690000000000001</v>
      </c>
      <c r="L21" s="197">
        <f>PPCL_NG!S21+PPCL_Spot!S21+GT_NG!S21+GT_Spot!S21+Bawana_NG!S21+Bawana_RLNG!S21+Bawana_Spot!S21</f>
        <v>19.690911531873521</v>
      </c>
      <c r="M21" s="198">
        <f t="shared" si="3"/>
        <v>-9.1153187351977749E-4</v>
      </c>
      <c r="N21" s="197">
        <f>PPCL_NG!M21+PPCL_Spot!M21+GT_NG!M21+GT_Spot!M21+Bawana_NG!M21+Bawana_RLNG!M21+Bawana_Spot!M21</f>
        <v>58.71</v>
      </c>
      <c r="O21" s="197">
        <f>PPCL_NG!T21+PPCL_Spot!T21+GT_NG!T21+GT_Spot!T21+Bawana_NG!T21+Bawana_RLNG!T21+Bawana_Spot!T21</f>
        <v>58.712717929725464</v>
      </c>
      <c r="P21" s="198">
        <f t="shared" si="4"/>
        <v>-2.7179297254633639E-3</v>
      </c>
      <c r="Q21" s="198">
        <f t="shared" si="5"/>
        <v>-9.9999999999678124E-3</v>
      </c>
    </row>
    <row r="22" spans="1:17">
      <c r="A22" s="33" t="s">
        <v>64</v>
      </c>
      <c r="B22" s="197">
        <f>PPCL_NG!I22+PPCL_Spot!I22+GT_NG!I22+GT_Spot!I22+Bawana_NG!I22+Bawana_RLNG!I22+Bawana_Spot!I22</f>
        <v>84.02</v>
      </c>
      <c r="C22" s="197">
        <f>PPCL_NG!P22+PPCL_Spot!P22+GT_NG!P22+GT_Spot!P22+Bawana_NG!P22+Bawana_RLNG!P22+Bawana_Spot!P22</f>
        <v>84.02388963473912</v>
      </c>
      <c r="D22" s="198">
        <f t="shared" si="0"/>
        <v>-3.8896347391244035E-3</v>
      </c>
      <c r="E22" s="197">
        <f>PPCL_NG!J22+PPCL_Spot!J22+GT_NG!J22+GT_Spot!J22+Bawana_NG!J22+Bawana_RLNG!J22+Bawana_Spot!J22</f>
        <v>48.59</v>
      </c>
      <c r="F22" s="197">
        <f>PPCL_NG!Q22+PPCL_Spot!Q22+GT_NG!Q22+GT_Spot!Q22+Bawana_NG!Q22+Bawana_RLNG!Q22+Bawana_Spot!Q22</f>
        <v>48.592249432896622</v>
      </c>
      <c r="G22" s="198">
        <f t="shared" si="1"/>
        <v>-2.2494328966189414E-3</v>
      </c>
      <c r="H22" s="197">
        <f>PPCL_NG!K22+PPCL_Spot!K22+GT_NG!K22+GT_Spot!K22+Bawana_NG!K22+Bawana_RLNG!K22+Bawana_Spot!K22</f>
        <v>5</v>
      </c>
      <c r="I22" s="197">
        <f>PPCL_NG!R22+PPCL_Spot!R22+GT_NG!R22+GT_Spot!R22+Bawana_NG!R22+Bawana_RLNG!R22+Bawana_Spot!R22</f>
        <v>5.0002314707652413</v>
      </c>
      <c r="J22" s="198">
        <f t="shared" si="2"/>
        <v>-2.3147076524132615E-4</v>
      </c>
      <c r="K22" s="197">
        <f>PPCL_NG!L22+PPCL_Spot!L22+GT_NG!L22+GT_Spot!L22+Bawana_NG!L22+Bawana_RLNG!L22+Bawana_Spot!L22</f>
        <v>19.690000000000001</v>
      </c>
      <c r="L22" s="197">
        <f>PPCL_NG!S22+PPCL_Spot!S22+GT_NG!S22+GT_Spot!S22+Bawana_NG!S22+Bawana_RLNG!S22+Bawana_Spot!S22</f>
        <v>19.690911531873521</v>
      </c>
      <c r="M22" s="198">
        <f t="shared" si="3"/>
        <v>-9.1153187351977749E-4</v>
      </c>
      <c r="N22" s="197">
        <f>PPCL_NG!M22+PPCL_Spot!M22+GT_NG!M22+GT_Spot!M22+Bawana_NG!M22+Bawana_RLNG!M22+Bawana_Spot!M22</f>
        <v>58.71</v>
      </c>
      <c r="O22" s="197">
        <f>PPCL_NG!T22+PPCL_Spot!T22+GT_NG!T22+GT_Spot!T22+Bawana_NG!T22+Bawana_RLNG!T22+Bawana_Spot!T22</f>
        <v>58.712717929725464</v>
      </c>
      <c r="P22" s="198">
        <f t="shared" si="4"/>
        <v>-2.7179297254633639E-3</v>
      </c>
      <c r="Q22" s="198">
        <f t="shared" si="5"/>
        <v>-9.9999999999678124E-3</v>
      </c>
    </row>
    <row r="23" spans="1:17">
      <c r="A23" s="33" t="s">
        <v>65</v>
      </c>
      <c r="B23" s="197">
        <f>PPCL_NG!I23+PPCL_Spot!I23+GT_NG!I23+GT_Spot!I23+Bawana_NG!I23+Bawana_RLNG!I23+Bawana_Spot!I23</f>
        <v>84.02</v>
      </c>
      <c r="C23" s="197">
        <f>PPCL_NG!P23+PPCL_Spot!P23+GT_NG!P23+GT_Spot!P23+Bawana_NG!P23+Bawana_RLNG!P23+Bawana_Spot!P23</f>
        <v>84.02388963473912</v>
      </c>
      <c r="D23" s="198">
        <f t="shared" si="0"/>
        <v>-3.8896347391244035E-3</v>
      </c>
      <c r="E23" s="197">
        <f>PPCL_NG!J23+PPCL_Spot!J23+GT_NG!J23+GT_Spot!J23+Bawana_NG!J23+Bawana_RLNG!J23+Bawana_Spot!J23</f>
        <v>48.59</v>
      </c>
      <c r="F23" s="197">
        <f>PPCL_NG!Q23+PPCL_Spot!Q23+GT_NG!Q23+GT_Spot!Q23+Bawana_NG!Q23+Bawana_RLNG!Q23+Bawana_Spot!Q23</f>
        <v>48.592249432896622</v>
      </c>
      <c r="G23" s="198">
        <f t="shared" si="1"/>
        <v>-2.2494328966189414E-3</v>
      </c>
      <c r="H23" s="197">
        <f>PPCL_NG!K23+PPCL_Spot!K23+GT_NG!K23+GT_Spot!K23+Bawana_NG!K23+Bawana_RLNG!K23+Bawana_Spot!K23</f>
        <v>5</v>
      </c>
      <c r="I23" s="197">
        <f>PPCL_NG!R23+PPCL_Spot!R23+GT_NG!R23+GT_Spot!R23+Bawana_NG!R23+Bawana_RLNG!R23+Bawana_Spot!R23</f>
        <v>5.0002314707652413</v>
      </c>
      <c r="J23" s="198">
        <f t="shared" si="2"/>
        <v>-2.3147076524132615E-4</v>
      </c>
      <c r="K23" s="197">
        <f>PPCL_NG!L23+PPCL_Spot!L23+GT_NG!L23+GT_Spot!L23+Bawana_NG!L23+Bawana_RLNG!L23+Bawana_Spot!L23</f>
        <v>19.690000000000001</v>
      </c>
      <c r="L23" s="197">
        <f>PPCL_NG!S23+PPCL_Spot!S23+GT_NG!S23+GT_Spot!S23+Bawana_NG!S23+Bawana_RLNG!S23+Bawana_Spot!S23</f>
        <v>19.690911531873521</v>
      </c>
      <c r="M23" s="198">
        <f t="shared" si="3"/>
        <v>-9.1153187351977749E-4</v>
      </c>
      <c r="N23" s="197">
        <f>PPCL_NG!M23+PPCL_Spot!M23+GT_NG!M23+GT_Spot!M23+Bawana_NG!M23+Bawana_RLNG!M23+Bawana_Spot!M23</f>
        <v>58.71</v>
      </c>
      <c r="O23" s="197">
        <f>PPCL_NG!T23+PPCL_Spot!T23+GT_NG!T23+GT_Spot!T23+Bawana_NG!T23+Bawana_RLNG!T23+Bawana_Spot!T23</f>
        <v>58.712717929725464</v>
      </c>
      <c r="P23" s="198">
        <f t="shared" si="4"/>
        <v>-2.7179297254633639E-3</v>
      </c>
      <c r="Q23" s="198">
        <f t="shared" si="5"/>
        <v>-9.9999999999678124E-3</v>
      </c>
    </row>
    <row r="24" spans="1:17">
      <c r="A24" s="33" t="s">
        <v>66</v>
      </c>
      <c r="B24" s="197">
        <f>PPCL_NG!I24+PPCL_Spot!I24+GT_NG!I24+GT_Spot!I24+Bawana_NG!I24+Bawana_RLNG!I24+Bawana_Spot!I24</f>
        <v>84.02</v>
      </c>
      <c r="C24" s="197">
        <f>PPCL_NG!P24+PPCL_Spot!P24+GT_NG!P24+GT_Spot!P24+Bawana_NG!P24+Bawana_RLNG!P24+Bawana_Spot!P24</f>
        <v>84.02388963473912</v>
      </c>
      <c r="D24" s="198">
        <f t="shared" si="0"/>
        <v>-3.8896347391244035E-3</v>
      </c>
      <c r="E24" s="197">
        <f>PPCL_NG!J24+PPCL_Spot!J24+GT_NG!J24+GT_Spot!J24+Bawana_NG!J24+Bawana_RLNG!J24+Bawana_Spot!J24</f>
        <v>48.59</v>
      </c>
      <c r="F24" s="197">
        <f>PPCL_NG!Q24+PPCL_Spot!Q24+GT_NG!Q24+GT_Spot!Q24+Bawana_NG!Q24+Bawana_RLNG!Q24+Bawana_Spot!Q24</f>
        <v>48.592249432896622</v>
      </c>
      <c r="G24" s="198">
        <f t="shared" si="1"/>
        <v>-2.2494328966189414E-3</v>
      </c>
      <c r="H24" s="197">
        <f>PPCL_NG!K24+PPCL_Spot!K24+GT_NG!K24+GT_Spot!K24+Bawana_NG!K24+Bawana_RLNG!K24+Bawana_Spot!K24</f>
        <v>5</v>
      </c>
      <c r="I24" s="197">
        <f>PPCL_NG!R24+PPCL_Spot!R24+GT_NG!R24+GT_Spot!R24+Bawana_NG!R24+Bawana_RLNG!R24+Bawana_Spot!R24</f>
        <v>5.0002314707652413</v>
      </c>
      <c r="J24" s="198">
        <f t="shared" si="2"/>
        <v>-2.3147076524132615E-4</v>
      </c>
      <c r="K24" s="197">
        <f>PPCL_NG!L24+PPCL_Spot!L24+GT_NG!L24+GT_Spot!L24+Bawana_NG!L24+Bawana_RLNG!L24+Bawana_Spot!L24</f>
        <v>19.690000000000001</v>
      </c>
      <c r="L24" s="197">
        <f>PPCL_NG!S24+PPCL_Spot!S24+GT_NG!S24+GT_Spot!S24+Bawana_NG!S24+Bawana_RLNG!S24+Bawana_Spot!S24</f>
        <v>19.690911531873521</v>
      </c>
      <c r="M24" s="198">
        <f t="shared" si="3"/>
        <v>-9.1153187351977749E-4</v>
      </c>
      <c r="N24" s="197">
        <f>PPCL_NG!M24+PPCL_Spot!M24+GT_NG!M24+GT_Spot!M24+Bawana_NG!M24+Bawana_RLNG!M24+Bawana_Spot!M24</f>
        <v>58.71</v>
      </c>
      <c r="O24" s="197">
        <f>PPCL_NG!T24+PPCL_Spot!T24+GT_NG!T24+GT_Spot!T24+Bawana_NG!T24+Bawana_RLNG!T24+Bawana_Spot!T24</f>
        <v>58.712717929725464</v>
      </c>
      <c r="P24" s="198">
        <f t="shared" si="4"/>
        <v>-2.7179297254633639E-3</v>
      </c>
      <c r="Q24" s="198">
        <f t="shared" si="5"/>
        <v>-9.9999999999678124E-3</v>
      </c>
    </row>
    <row r="25" spans="1:17">
      <c r="A25" s="33" t="s">
        <v>67</v>
      </c>
      <c r="B25" s="197">
        <f>PPCL_NG!I25+PPCL_Spot!I25+GT_NG!I25+GT_Spot!I25+Bawana_NG!I25+Bawana_RLNG!I25+Bawana_Spot!I25</f>
        <v>84.02</v>
      </c>
      <c r="C25" s="197">
        <f>PPCL_NG!P25+PPCL_Spot!P25+GT_NG!P25+GT_Spot!P25+Bawana_NG!P25+Bawana_RLNG!P25+Bawana_Spot!P25</f>
        <v>84.02388963473912</v>
      </c>
      <c r="D25" s="198">
        <f t="shared" si="0"/>
        <v>-3.8896347391244035E-3</v>
      </c>
      <c r="E25" s="197">
        <f>PPCL_NG!J25+PPCL_Spot!J25+GT_NG!J25+GT_Spot!J25+Bawana_NG!J25+Bawana_RLNG!J25+Bawana_Spot!J25</f>
        <v>48.59</v>
      </c>
      <c r="F25" s="197">
        <f>PPCL_NG!Q25+PPCL_Spot!Q25+GT_NG!Q25+GT_Spot!Q25+Bawana_NG!Q25+Bawana_RLNG!Q25+Bawana_Spot!Q25</f>
        <v>48.592249432896622</v>
      </c>
      <c r="G25" s="198">
        <f t="shared" si="1"/>
        <v>-2.2494328966189414E-3</v>
      </c>
      <c r="H25" s="197">
        <f>PPCL_NG!K25+PPCL_Spot!K25+GT_NG!K25+GT_Spot!K25+Bawana_NG!K25+Bawana_RLNG!K25+Bawana_Spot!K25</f>
        <v>5</v>
      </c>
      <c r="I25" s="197">
        <f>PPCL_NG!R25+PPCL_Spot!R25+GT_NG!R25+GT_Spot!R25+Bawana_NG!R25+Bawana_RLNG!R25+Bawana_Spot!R25</f>
        <v>5.0002314707652413</v>
      </c>
      <c r="J25" s="198">
        <f t="shared" si="2"/>
        <v>-2.3147076524132615E-4</v>
      </c>
      <c r="K25" s="197">
        <f>PPCL_NG!L25+PPCL_Spot!L25+GT_NG!L25+GT_Spot!L25+Bawana_NG!L25+Bawana_RLNG!L25+Bawana_Spot!L25</f>
        <v>19.690000000000001</v>
      </c>
      <c r="L25" s="197">
        <f>PPCL_NG!S25+PPCL_Spot!S25+GT_NG!S25+GT_Spot!S25+Bawana_NG!S25+Bawana_RLNG!S25+Bawana_Spot!S25</f>
        <v>19.690911531873521</v>
      </c>
      <c r="M25" s="198">
        <f t="shared" si="3"/>
        <v>-9.1153187351977749E-4</v>
      </c>
      <c r="N25" s="197">
        <f>PPCL_NG!M25+PPCL_Spot!M25+GT_NG!M25+GT_Spot!M25+Bawana_NG!M25+Bawana_RLNG!M25+Bawana_Spot!M25</f>
        <v>58.71</v>
      </c>
      <c r="O25" s="197">
        <f>PPCL_NG!T25+PPCL_Spot!T25+GT_NG!T25+GT_Spot!T25+Bawana_NG!T25+Bawana_RLNG!T25+Bawana_Spot!T25</f>
        <v>58.712717929725464</v>
      </c>
      <c r="P25" s="198">
        <f t="shared" si="4"/>
        <v>-2.7179297254633639E-3</v>
      </c>
      <c r="Q25" s="198">
        <f t="shared" si="5"/>
        <v>-9.9999999999678124E-3</v>
      </c>
    </row>
    <row r="26" spans="1:17">
      <c r="A26" s="33" t="s">
        <v>68</v>
      </c>
      <c r="B26" s="197">
        <f>PPCL_NG!I26+PPCL_Spot!I26+GT_NG!I26+GT_Spot!I26+Bawana_NG!I26+Bawana_RLNG!I26+Bawana_Spot!I26</f>
        <v>84.02</v>
      </c>
      <c r="C26" s="197">
        <f>PPCL_NG!P26+PPCL_Spot!P26+GT_NG!P26+GT_Spot!P26+Bawana_NG!P26+Bawana_RLNG!P26+Bawana_Spot!P26</f>
        <v>84.02388963473912</v>
      </c>
      <c r="D26" s="198">
        <f t="shared" si="0"/>
        <v>-3.8896347391244035E-3</v>
      </c>
      <c r="E26" s="197">
        <f>PPCL_NG!J26+PPCL_Spot!J26+GT_NG!J26+GT_Spot!J26+Bawana_NG!J26+Bawana_RLNG!J26+Bawana_Spot!J26</f>
        <v>48.59</v>
      </c>
      <c r="F26" s="197">
        <f>PPCL_NG!Q26+PPCL_Spot!Q26+GT_NG!Q26+GT_Spot!Q26+Bawana_NG!Q26+Bawana_RLNG!Q26+Bawana_Spot!Q26</f>
        <v>48.592249432896622</v>
      </c>
      <c r="G26" s="198">
        <f t="shared" si="1"/>
        <v>-2.2494328966189414E-3</v>
      </c>
      <c r="H26" s="197">
        <f>PPCL_NG!K26+PPCL_Spot!K26+GT_NG!K26+GT_Spot!K26+Bawana_NG!K26+Bawana_RLNG!K26+Bawana_Spot!K26</f>
        <v>5</v>
      </c>
      <c r="I26" s="197">
        <f>PPCL_NG!R26+PPCL_Spot!R26+GT_NG!R26+GT_Spot!R26+Bawana_NG!R26+Bawana_RLNG!R26+Bawana_Spot!R26</f>
        <v>5.0002314707652413</v>
      </c>
      <c r="J26" s="198">
        <f t="shared" si="2"/>
        <v>-2.3147076524132615E-4</v>
      </c>
      <c r="K26" s="197">
        <f>PPCL_NG!L26+PPCL_Spot!L26+GT_NG!L26+GT_Spot!L26+Bawana_NG!L26+Bawana_RLNG!L26+Bawana_Spot!L26</f>
        <v>19.690000000000001</v>
      </c>
      <c r="L26" s="197">
        <f>PPCL_NG!S26+PPCL_Spot!S26+GT_NG!S26+GT_Spot!S26+Bawana_NG!S26+Bawana_RLNG!S26+Bawana_Spot!S26</f>
        <v>19.690911531873521</v>
      </c>
      <c r="M26" s="198">
        <f t="shared" si="3"/>
        <v>-9.1153187351977749E-4</v>
      </c>
      <c r="N26" s="197">
        <f>PPCL_NG!M26+PPCL_Spot!M26+GT_NG!M26+GT_Spot!M26+Bawana_NG!M26+Bawana_RLNG!M26+Bawana_Spot!M26</f>
        <v>58.71</v>
      </c>
      <c r="O26" s="197">
        <f>PPCL_NG!T26+PPCL_Spot!T26+GT_NG!T26+GT_Spot!T26+Bawana_NG!T26+Bawana_RLNG!T26+Bawana_Spot!T26</f>
        <v>58.712717929725464</v>
      </c>
      <c r="P26" s="198">
        <f t="shared" si="4"/>
        <v>-2.7179297254633639E-3</v>
      </c>
      <c r="Q26" s="198">
        <f t="shared" si="5"/>
        <v>-9.9999999999678124E-3</v>
      </c>
    </row>
    <row r="27" spans="1:17">
      <c r="A27" s="33" t="s">
        <v>69</v>
      </c>
      <c r="B27" s="197">
        <f>PPCL_NG!I27+PPCL_Spot!I27+GT_NG!I27+GT_Spot!I27+Bawana_NG!I27+Bawana_RLNG!I27+Bawana_Spot!I27</f>
        <v>84</v>
      </c>
      <c r="C27" s="197">
        <f>PPCL_NG!P27+PPCL_Spot!P27+GT_NG!P27+GT_Spot!P27+Bawana_NG!P27+Bawana_RLNG!P27+Bawana_Spot!P27</f>
        <v>84</v>
      </c>
      <c r="D27" s="198">
        <f t="shared" si="0"/>
        <v>0</v>
      </c>
      <c r="E27" s="197">
        <f>PPCL_NG!J27+PPCL_Spot!J27+GT_NG!J27+GT_Spot!J27+Bawana_NG!J27+Bawana_RLNG!J27+Bawana_Spot!J27</f>
        <v>47.01</v>
      </c>
      <c r="F27" s="197">
        <f>PPCL_NG!Q27+PPCL_Spot!Q27+GT_NG!Q27+GT_Spot!Q27+Bawana_NG!Q27+Bawana_RLNG!Q27+Bawana_Spot!Q27</f>
        <v>47.01</v>
      </c>
      <c r="G27" s="198">
        <f t="shared" si="1"/>
        <v>0</v>
      </c>
      <c r="H27" s="197">
        <f>PPCL_NG!K27+PPCL_Spot!K27+GT_NG!K27+GT_Spot!K27+Bawana_NG!K27+Bawana_RLNG!K27+Bawana_Spot!K27</f>
        <v>5</v>
      </c>
      <c r="I27" s="197">
        <f>PPCL_NG!R27+PPCL_Spot!R27+GT_NG!R27+GT_Spot!R27+Bawana_NG!R27+Bawana_RLNG!R27+Bawana_Spot!R27</f>
        <v>5</v>
      </c>
      <c r="J27" s="198">
        <f t="shared" si="2"/>
        <v>0</v>
      </c>
      <c r="K27" s="197">
        <f>PPCL_NG!L27+PPCL_Spot!L27+GT_NG!L27+GT_Spot!L27+Bawana_NG!L27+Bawana_RLNG!L27+Bawana_Spot!L27</f>
        <v>19.059999999999999</v>
      </c>
      <c r="L27" s="197">
        <f>PPCL_NG!S27+PPCL_Spot!S27+GT_NG!S27+GT_Spot!S27+Bawana_NG!S27+Bawana_RLNG!S27+Bawana_Spot!S27</f>
        <v>19.059999999999999</v>
      </c>
      <c r="M27" s="198">
        <f t="shared" si="3"/>
        <v>0</v>
      </c>
      <c r="N27" s="197">
        <f>PPCL_NG!M27+PPCL_Spot!M27+GT_NG!M27+GT_Spot!M27+Bawana_NG!M27+Bawana_RLNG!M27+Bawana_Spot!M27</f>
        <v>56.81</v>
      </c>
      <c r="O27" s="197">
        <f>PPCL_NG!T27+PPCL_Spot!T27+GT_NG!T27+GT_Spot!T27+Bawana_NG!T27+Bawana_RLNG!T27+Bawana_Spot!T27</f>
        <v>56.81</v>
      </c>
      <c r="P27" s="198">
        <f t="shared" si="4"/>
        <v>0</v>
      </c>
      <c r="Q27" s="198">
        <f t="shared" si="5"/>
        <v>0</v>
      </c>
    </row>
    <row r="28" spans="1:17">
      <c r="A28" s="33" t="s">
        <v>70</v>
      </c>
      <c r="B28" s="197">
        <f>PPCL_NG!I28+PPCL_Spot!I28+GT_NG!I28+GT_Spot!I28+Bawana_NG!I28+Bawana_RLNG!I28+Bawana_Spot!I28</f>
        <v>84</v>
      </c>
      <c r="C28" s="197">
        <f>PPCL_NG!P28+PPCL_Spot!P28+GT_NG!P28+GT_Spot!P28+Bawana_NG!P28+Bawana_RLNG!P28+Bawana_Spot!P28</f>
        <v>84</v>
      </c>
      <c r="D28" s="198">
        <f t="shared" si="0"/>
        <v>0</v>
      </c>
      <c r="E28" s="197">
        <f>PPCL_NG!J28+PPCL_Spot!J28+GT_NG!J28+GT_Spot!J28+Bawana_NG!J28+Bawana_RLNG!J28+Bawana_Spot!J28</f>
        <v>47.01</v>
      </c>
      <c r="F28" s="197">
        <f>PPCL_NG!Q28+PPCL_Spot!Q28+GT_NG!Q28+GT_Spot!Q28+Bawana_NG!Q28+Bawana_RLNG!Q28+Bawana_Spot!Q28</f>
        <v>47.01</v>
      </c>
      <c r="G28" s="198">
        <f t="shared" si="1"/>
        <v>0</v>
      </c>
      <c r="H28" s="197">
        <f>PPCL_NG!K28+PPCL_Spot!K28+GT_NG!K28+GT_Spot!K28+Bawana_NG!K28+Bawana_RLNG!K28+Bawana_Spot!K28</f>
        <v>5</v>
      </c>
      <c r="I28" s="197">
        <f>PPCL_NG!R28+PPCL_Spot!R28+GT_NG!R28+GT_Spot!R28+Bawana_NG!R28+Bawana_RLNG!R28+Bawana_Spot!R28</f>
        <v>5</v>
      </c>
      <c r="J28" s="198">
        <f t="shared" si="2"/>
        <v>0</v>
      </c>
      <c r="K28" s="197">
        <f>PPCL_NG!L28+PPCL_Spot!L28+GT_NG!L28+GT_Spot!L28+Bawana_NG!L28+Bawana_RLNG!L28+Bawana_Spot!L28</f>
        <v>19.059999999999999</v>
      </c>
      <c r="L28" s="197">
        <f>PPCL_NG!S28+PPCL_Spot!S28+GT_NG!S28+GT_Spot!S28+Bawana_NG!S28+Bawana_RLNG!S28+Bawana_Spot!S28</f>
        <v>19.059999999999999</v>
      </c>
      <c r="M28" s="198">
        <f t="shared" si="3"/>
        <v>0</v>
      </c>
      <c r="N28" s="197">
        <f>PPCL_NG!M28+PPCL_Spot!M28+GT_NG!M28+GT_Spot!M28+Bawana_NG!M28+Bawana_RLNG!M28+Bawana_Spot!M28</f>
        <v>56.81</v>
      </c>
      <c r="O28" s="197">
        <f>PPCL_NG!T28+PPCL_Spot!T28+GT_NG!T28+GT_Spot!T28+Bawana_NG!T28+Bawana_RLNG!T28+Bawana_Spot!T28</f>
        <v>56.81</v>
      </c>
      <c r="P28" s="198">
        <f t="shared" si="4"/>
        <v>0</v>
      </c>
      <c r="Q28" s="198">
        <f t="shared" si="5"/>
        <v>0</v>
      </c>
    </row>
    <row r="29" spans="1:17">
      <c r="A29" s="33" t="s">
        <v>71</v>
      </c>
      <c r="B29" s="197">
        <f>PPCL_NG!I29+PPCL_Spot!I29+GT_NG!I29+GT_Spot!I29+Bawana_NG!I29+Bawana_RLNG!I29+Bawana_Spot!I29</f>
        <v>84</v>
      </c>
      <c r="C29" s="197">
        <f>PPCL_NG!P29+PPCL_Spot!P29+GT_NG!P29+GT_Spot!P29+Bawana_NG!P29+Bawana_RLNG!P29+Bawana_Spot!P29</f>
        <v>84</v>
      </c>
      <c r="D29" s="198">
        <f t="shared" si="0"/>
        <v>0</v>
      </c>
      <c r="E29" s="197">
        <f>PPCL_NG!J29+PPCL_Spot!J29+GT_NG!J29+GT_Spot!J29+Bawana_NG!J29+Bawana_RLNG!J29+Bawana_Spot!J29</f>
        <v>47.01</v>
      </c>
      <c r="F29" s="197">
        <f>PPCL_NG!Q29+PPCL_Spot!Q29+GT_NG!Q29+GT_Spot!Q29+Bawana_NG!Q29+Bawana_RLNG!Q29+Bawana_Spot!Q29</f>
        <v>47.01</v>
      </c>
      <c r="G29" s="198">
        <f t="shared" si="1"/>
        <v>0</v>
      </c>
      <c r="H29" s="197">
        <f>PPCL_NG!K29+PPCL_Spot!K29+GT_NG!K29+GT_Spot!K29+Bawana_NG!K29+Bawana_RLNG!K29+Bawana_Spot!K29</f>
        <v>5</v>
      </c>
      <c r="I29" s="197">
        <f>PPCL_NG!R29+PPCL_Spot!R29+GT_NG!R29+GT_Spot!R29+Bawana_NG!R29+Bawana_RLNG!R29+Bawana_Spot!R29</f>
        <v>5</v>
      </c>
      <c r="J29" s="198">
        <f t="shared" si="2"/>
        <v>0</v>
      </c>
      <c r="K29" s="197">
        <f>PPCL_NG!L29+PPCL_Spot!L29+GT_NG!L29+GT_Spot!L29+Bawana_NG!L29+Bawana_RLNG!L29+Bawana_Spot!L29</f>
        <v>19.059999999999999</v>
      </c>
      <c r="L29" s="197">
        <f>PPCL_NG!S29+PPCL_Spot!S29+GT_NG!S29+GT_Spot!S29+Bawana_NG!S29+Bawana_RLNG!S29+Bawana_Spot!S29</f>
        <v>19.059999999999999</v>
      </c>
      <c r="M29" s="198">
        <f t="shared" si="3"/>
        <v>0</v>
      </c>
      <c r="N29" s="197">
        <f>PPCL_NG!M29+PPCL_Spot!M29+GT_NG!M29+GT_Spot!M29+Bawana_NG!M29+Bawana_RLNG!M29+Bawana_Spot!M29</f>
        <v>56.81</v>
      </c>
      <c r="O29" s="197">
        <f>PPCL_NG!T29+PPCL_Spot!T29+GT_NG!T29+GT_Spot!T29+Bawana_NG!T29+Bawana_RLNG!T29+Bawana_Spot!T29</f>
        <v>56.81</v>
      </c>
      <c r="P29" s="198">
        <f t="shared" si="4"/>
        <v>0</v>
      </c>
      <c r="Q29" s="198">
        <f t="shared" si="5"/>
        <v>0</v>
      </c>
    </row>
    <row r="30" spans="1:17">
      <c r="A30" s="33" t="s">
        <v>72</v>
      </c>
      <c r="B30" s="197">
        <f>PPCL_NG!I30+PPCL_Spot!I30+GT_NG!I30+GT_Spot!I30+Bawana_NG!I30+Bawana_RLNG!I30+Bawana_Spot!I30</f>
        <v>84</v>
      </c>
      <c r="C30" s="197">
        <f>PPCL_NG!P30+PPCL_Spot!P30+GT_NG!P30+GT_Spot!P30+Bawana_NG!P30+Bawana_RLNG!P30+Bawana_Spot!P30</f>
        <v>84</v>
      </c>
      <c r="D30" s="198">
        <f t="shared" si="0"/>
        <v>0</v>
      </c>
      <c r="E30" s="197">
        <f>PPCL_NG!J30+PPCL_Spot!J30+GT_NG!J30+GT_Spot!J30+Bawana_NG!J30+Bawana_RLNG!J30+Bawana_Spot!J30</f>
        <v>47.01</v>
      </c>
      <c r="F30" s="197">
        <f>PPCL_NG!Q30+PPCL_Spot!Q30+GT_NG!Q30+GT_Spot!Q30+Bawana_NG!Q30+Bawana_RLNG!Q30+Bawana_Spot!Q30</f>
        <v>47.01</v>
      </c>
      <c r="G30" s="198">
        <f t="shared" si="1"/>
        <v>0</v>
      </c>
      <c r="H30" s="197">
        <f>PPCL_NG!K30+PPCL_Spot!K30+GT_NG!K30+GT_Spot!K30+Bawana_NG!K30+Bawana_RLNG!K30+Bawana_Spot!K30</f>
        <v>5</v>
      </c>
      <c r="I30" s="197">
        <f>PPCL_NG!R30+PPCL_Spot!R30+GT_NG!R30+GT_Spot!R30+Bawana_NG!R30+Bawana_RLNG!R30+Bawana_Spot!R30</f>
        <v>5</v>
      </c>
      <c r="J30" s="198">
        <f t="shared" si="2"/>
        <v>0</v>
      </c>
      <c r="K30" s="197">
        <f>PPCL_NG!L30+PPCL_Spot!L30+GT_NG!L30+GT_Spot!L30+Bawana_NG!L30+Bawana_RLNG!L30+Bawana_Spot!L30</f>
        <v>19.059999999999999</v>
      </c>
      <c r="L30" s="197">
        <f>PPCL_NG!S30+PPCL_Spot!S30+GT_NG!S30+GT_Spot!S30+Bawana_NG!S30+Bawana_RLNG!S30+Bawana_Spot!S30</f>
        <v>19.059999999999999</v>
      </c>
      <c r="M30" s="198">
        <f t="shared" si="3"/>
        <v>0</v>
      </c>
      <c r="N30" s="197">
        <f>PPCL_NG!M30+PPCL_Spot!M30+GT_NG!M30+GT_Spot!M30+Bawana_NG!M30+Bawana_RLNG!M30+Bawana_Spot!M30</f>
        <v>56.81</v>
      </c>
      <c r="O30" s="197">
        <f>PPCL_NG!T30+PPCL_Spot!T30+GT_NG!T30+GT_Spot!T30+Bawana_NG!T30+Bawana_RLNG!T30+Bawana_Spot!T30</f>
        <v>56.81</v>
      </c>
      <c r="P30" s="198">
        <f t="shared" si="4"/>
        <v>0</v>
      </c>
      <c r="Q30" s="198">
        <f t="shared" si="5"/>
        <v>0</v>
      </c>
    </row>
    <row r="31" spans="1:17">
      <c r="A31" s="33" t="s">
        <v>73</v>
      </c>
      <c r="B31" s="197">
        <f>PPCL_NG!I31+PPCL_Spot!I31+GT_NG!I31+GT_Spot!I31+Bawana_NG!I31+Bawana_RLNG!I31+Bawana_Spot!I31</f>
        <v>84</v>
      </c>
      <c r="C31" s="197">
        <f>PPCL_NG!P31+PPCL_Spot!P31+GT_NG!P31+GT_Spot!P31+Bawana_NG!P31+Bawana_RLNG!P31+Bawana_Spot!P31</f>
        <v>84</v>
      </c>
      <c r="D31" s="198">
        <f t="shared" si="0"/>
        <v>0</v>
      </c>
      <c r="E31" s="197">
        <f>PPCL_NG!J31+PPCL_Spot!J31+GT_NG!J31+GT_Spot!J31+Bawana_NG!J31+Bawana_RLNG!J31+Bawana_Spot!J31</f>
        <v>47.01</v>
      </c>
      <c r="F31" s="197">
        <f>PPCL_NG!Q31+PPCL_Spot!Q31+GT_NG!Q31+GT_Spot!Q31+Bawana_NG!Q31+Bawana_RLNG!Q31+Bawana_Spot!Q31</f>
        <v>47.01</v>
      </c>
      <c r="G31" s="198">
        <f t="shared" si="1"/>
        <v>0</v>
      </c>
      <c r="H31" s="197">
        <f>PPCL_NG!K31+PPCL_Spot!K31+GT_NG!K31+GT_Spot!K31+Bawana_NG!K31+Bawana_RLNG!K31+Bawana_Spot!K31</f>
        <v>5</v>
      </c>
      <c r="I31" s="197">
        <f>PPCL_NG!R31+PPCL_Spot!R31+GT_NG!R31+GT_Spot!R31+Bawana_NG!R31+Bawana_RLNG!R31+Bawana_Spot!R31</f>
        <v>5</v>
      </c>
      <c r="J31" s="198">
        <f t="shared" si="2"/>
        <v>0</v>
      </c>
      <c r="K31" s="197">
        <f>PPCL_NG!L31+PPCL_Spot!L31+GT_NG!L31+GT_Spot!L31+Bawana_NG!L31+Bawana_RLNG!L31+Bawana_Spot!L31</f>
        <v>19.059999999999999</v>
      </c>
      <c r="L31" s="197">
        <f>PPCL_NG!S31+PPCL_Spot!S31+GT_NG!S31+GT_Spot!S31+Bawana_NG!S31+Bawana_RLNG!S31+Bawana_Spot!S31</f>
        <v>19.059999999999999</v>
      </c>
      <c r="M31" s="198">
        <f t="shared" si="3"/>
        <v>0</v>
      </c>
      <c r="N31" s="197">
        <f>PPCL_NG!M31+PPCL_Spot!M31+GT_NG!M31+GT_Spot!M31+Bawana_NG!M31+Bawana_RLNG!M31+Bawana_Spot!M31</f>
        <v>56.81</v>
      </c>
      <c r="O31" s="197">
        <f>PPCL_NG!T31+PPCL_Spot!T31+GT_NG!T31+GT_Spot!T31+Bawana_NG!T31+Bawana_RLNG!T31+Bawana_Spot!T31</f>
        <v>56.81</v>
      </c>
      <c r="P31" s="198">
        <f t="shared" si="4"/>
        <v>0</v>
      </c>
      <c r="Q31" s="198">
        <f t="shared" si="5"/>
        <v>0</v>
      </c>
    </row>
    <row r="32" spans="1:17">
      <c r="A32" s="33" t="s">
        <v>74</v>
      </c>
      <c r="B32" s="197">
        <f>PPCL_NG!I32+PPCL_Spot!I32+GT_NG!I32+GT_Spot!I32+Bawana_NG!I32+Bawana_RLNG!I32+Bawana_Spot!I32</f>
        <v>84</v>
      </c>
      <c r="C32" s="197">
        <f>PPCL_NG!P32+PPCL_Spot!P32+GT_NG!P32+GT_Spot!P32+Bawana_NG!P32+Bawana_RLNG!P32+Bawana_Spot!P32</f>
        <v>84</v>
      </c>
      <c r="D32" s="198">
        <f t="shared" si="0"/>
        <v>0</v>
      </c>
      <c r="E32" s="197">
        <f>PPCL_NG!J32+PPCL_Spot!J32+GT_NG!J32+GT_Spot!J32+Bawana_NG!J32+Bawana_RLNG!J32+Bawana_Spot!J32</f>
        <v>47.01</v>
      </c>
      <c r="F32" s="197">
        <f>PPCL_NG!Q32+PPCL_Spot!Q32+GT_NG!Q32+GT_Spot!Q32+Bawana_NG!Q32+Bawana_RLNG!Q32+Bawana_Spot!Q32</f>
        <v>47.01</v>
      </c>
      <c r="G32" s="198">
        <f t="shared" si="1"/>
        <v>0</v>
      </c>
      <c r="H32" s="197">
        <f>PPCL_NG!K32+PPCL_Spot!K32+GT_NG!K32+GT_Spot!K32+Bawana_NG!K32+Bawana_RLNG!K32+Bawana_Spot!K32</f>
        <v>5</v>
      </c>
      <c r="I32" s="197">
        <f>PPCL_NG!R32+PPCL_Spot!R32+GT_NG!R32+GT_Spot!R32+Bawana_NG!R32+Bawana_RLNG!R32+Bawana_Spot!R32</f>
        <v>5</v>
      </c>
      <c r="J32" s="198">
        <f t="shared" si="2"/>
        <v>0</v>
      </c>
      <c r="K32" s="197">
        <f>PPCL_NG!L32+PPCL_Spot!L32+GT_NG!L32+GT_Spot!L32+Bawana_NG!L32+Bawana_RLNG!L32+Bawana_Spot!L32</f>
        <v>19.059999999999999</v>
      </c>
      <c r="L32" s="197">
        <f>PPCL_NG!S32+PPCL_Spot!S32+GT_NG!S32+GT_Spot!S32+Bawana_NG!S32+Bawana_RLNG!S32+Bawana_Spot!S32</f>
        <v>19.059999999999999</v>
      </c>
      <c r="M32" s="198">
        <f t="shared" si="3"/>
        <v>0</v>
      </c>
      <c r="N32" s="197">
        <f>PPCL_NG!M32+PPCL_Spot!M32+GT_NG!M32+GT_Spot!M32+Bawana_NG!M32+Bawana_RLNG!M32+Bawana_Spot!M32</f>
        <v>56.81</v>
      </c>
      <c r="O32" s="197">
        <f>PPCL_NG!T32+PPCL_Spot!T32+GT_NG!T32+GT_Spot!T32+Bawana_NG!T32+Bawana_RLNG!T32+Bawana_Spot!T32</f>
        <v>56.81</v>
      </c>
      <c r="P32" s="198">
        <f t="shared" si="4"/>
        <v>0</v>
      </c>
      <c r="Q32" s="198">
        <f t="shared" si="5"/>
        <v>0</v>
      </c>
    </row>
    <row r="33" spans="1:17">
      <c r="A33" s="33" t="s">
        <v>75</v>
      </c>
      <c r="B33" s="197">
        <f>PPCL_NG!I33+PPCL_Spot!I33+GT_NG!I33+GT_Spot!I33+Bawana_NG!I33+Bawana_RLNG!I33+Bawana_Spot!I33</f>
        <v>84</v>
      </c>
      <c r="C33" s="197">
        <f>PPCL_NG!P33+PPCL_Spot!P33+GT_NG!P33+GT_Spot!P33+Bawana_NG!P33+Bawana_RLNG!P33+Bawana_Spot!P33</f>
        <v>84</v>
      </c>
      <c r="D33" s="198">
        <f t="shared" si="0"/>
        <v>0</v>
      </c>
      <c r="E33" s="197">
        <f>PPCL_NG!J33+PPCL_Spot!J33+GT_NG!J33+GT_Spot!J33+Bawana_NG!J33+Bawana_RLNG!J33+Bawana_Spot!J33</f>
        <v>47.01</v>
      </c>
      <c r="F33" s="197">
        <f>PPCL_NG!Q33+PPCL_Spot!Q33+GT_NG!Q33+GT_Spot!Q33+Bawana_NG!Q33+Bawana_RLNG!Q33+Bawana_Spot!Q33</f>
        <v>47.01</v>
      </c>
      <c r="G33" s="198">
        <f t="shared" si="1"/>
        <v>0</v>
      </c>
      <c r="H33" s="197">
        <f>PPCL_NG!K33+PPCL_Spot!K33+GT_NG!K33+GT_Spot!K33+Bawana_NG!K33+Bawana_RLNG!K33+Bawana_Spot!K33</f>
        <v>5</v>
      </c>
      <c r="I33" s="197">
        <f>PPCL_NG!R33+PPCL_Spot!R33+GT_NG!R33+GT_Spot!R33+Bawana_NG!R33+Bawana_RLNG!R33+Bawana_Spot!R33</f>
        <v>5</v>
      </c>
      <c r="J33" s="198">
        <f t="shared" si="2"/>
        <v>0</v>
      </c>
      <c r="K33" s="197">
        <f>PPCL_NG!L33+PPCL_Spot!L33+GT_NG!L33+GT_Spot!L33+Bawana_NG!L33+Bawana_RLNG!L33+Bawana_Spot!L33</f>
        <v>19.059999999999999</v>
      </c>
      <c r="L33" s="197">
        <f>PPCL_NG!S33+PPCL_Spot!S33+GT_NG!S33+GT_Spot!S33+Bawana_NG!S33+Bawana_RLNG!S33+Bawana_Spot!S33</f>
        <v>19.059999999999999</v>
      </c>
      <c r="M33" s="198">
        <f t="shared" si="3"/>
        <v>0</v>
      </c>
      <c r="N33" s="197">
        <f>PPCL_NG!M33+PPCL_Spot!M33+GT_NG!M33+GT_Spot!M33+Bawana_NG!M33+Bawana_RLNG!M33+Bawana_Spot!M33</f>
        <v>56.81</v>
      </c>
      <c r="O33" s="197">
        <f>PPCL_NG!T33+PPCL_Spot!T33+GT_NG!T33+GT_Spot!T33+Bawana_NG!T33+Bawana_RLNG!T33+Bawana_Spot!T33</f>
        <v>56.81</v>
      </c>
      <c r="P33" s="198">
        <f t="shared" si="4"/>
        <v>0</v>
      </c>
      <c r="Q33" s="198">
        <f t="shared" si="5"/>
        <v>0</v>
      </c>
    </row>
    <row r="34" spans="1:17">
      <c r="A34" s="33" t="s">
        <v>76</v>
      </c>
      <c r="B34" s="197">
        <f>PPCL_NG!I34+PPCL_Spot!I34+GT_NG!I34+GT_Spot!I34+Bawana_NG!I34+Bawana_RLNG!I34+Bawana_Spot!I34</f>
        <v>84</v>
      </c>
      <c r="C34" s="197">
        <f>PPCL_NG!P34+PPCL_Spot!P34+GT_NG!P34+GT_Spot!P34+Bawana_NG!P34+Bawana_RLNG!P34+Bawana_Spot!P34</f>
        <v>84</v>
      </c>
      <c r="D34" s="198">
        <f t="shared" si="0"/>
        <v>0</v>
      </c>
      <c r="E34" s="197">
        <f>PPCL_NG!J34+PPCL_Spot!J34+GT_NG!J34+GT_Spot!J34+Bawana_NG!J34+Bawana_RLNG!J34+Bawana_Spot!J34</f>
        <v>47.01</v>
      </c>
      <c r="F34" s="197">
        <f>PPCL_NG!Q34+PPCL_Spot!Q34+GT_NG!Q34+GT_Spot!Q34+Bawana_NG!Q34+Bawana_RLNG!Q34+Bawana_Spot!Q34</f>
        <v>47.01</v>
      </c>
      <c r="G34" s="198">
        <f t="shared" si="1"/>
        <v>0</v>
      </c>
      <c r="H34" s="197">
        <f>PPCL_NG!K34+PPCL_Spot!K34+GT_NG!K34+GT_Spot!K34+Bawana_NG!K34+Bawana_RLNG!K34+Bawana_Spot!K34</f>
        <v>5</v>
      </c>
      <c r="I34" s="197">
        <f>PPCL_NG!R34+PPCL_Spot!R34+GT_NG!R34+GT_Spot!R34+Bawana_NG!R34+Bawana_RLNG!R34+Bawana_Spot!R34</f>
        <v>5</v>
      </c>
      <c r="J34" s="198">
        <f t="shared" si="2"/>
        <v>0</v>
      </c>
      <c r="K34" s="197">
        <f>PPCL_NG!L34+PPCL_Spot!L34+GT_NG!L34+GT_Spot!L34+Bawana_NG!L34+Bawana_RLNG!L34+Bawana_Spot!L34</f>
        <v>19.059999999999999</v>
      </c>
      <c r="L34" s="197">
        <f>PPCL_NG!S34+PPCL_Spot!S34+GT_NG!S34+GT_Spot!S34+Bawana_NG!S34+Bawana_RLNG!S34+Bawana_Spot!S34</f>
        <v>19.059999999999999</v>
      </c>
      <c r="M34" s="198">
        <f t="shared" si="3"/>
        <v>0</v>
      </c>
      <c r="N34" s="197">
        <f>PPCL_NG!M34+PPCL_Spot!M34+GT_NG!M34+GT_Spot!M34+Bawana_NG!M34+Bawana_RLNG!M34+Bawana_Spot!M34</f>
        <v>56.81</v>
      </c>
      <c r="O34" s="197">
        <f>PPCL_NG!T34+PPCL_Spot!T34+GT_NG!T34+GT_Spot!T34+Bawana_NG!T34+Bawana_RLNG!T34+Bawana_Spot!T34</f>
        <v>56.81</v>
      </c>
      <c r="P34" s="198">
        <f t="shared" si="4"/>
        <v>0</v>
      </c>
      <c r="Q34" s="198">
        <f t="shared" si="5"/>
        <v>0</v>
      </c>
    </row>
    <row r="35" spans="1:17">
      <c r="A35" s="33" t="s">
        <v>77</v>
      </c>
      <c r="B35" s="197">
        <f>PPCL_NG!I35+PPCL_Spot!I35+GT_NG!I35+GT_Spot!I35+Bawana_NG!I35+Bawana_RLNG!I35+Bawana_Spot!I35</f>
        <v>84</v>
      </c>
      <c r="C35" s="197">
        <f>PPCL_NG!P35+PPCL_Spot!P35+GT_NG!P35+GT_Spot!P35+Bawana_NG!P35+Bawana_RLNG!P35+Bawana_Spot!P35</f>
        <v>84</v>
      </c>
      <c r="D35" s="198">
        <f t="shared" si="0"/>
        <v>0</v>
      </c>
      <c r="E35" s="197">
        <f>PPCL_NG!J35+PPCL_Spot!J35+GT_NG!J35+GT_Spot!J35+Bawana_NG!J35+Bawana_RLNG!J35+Bawana_Spot!J35</f>
        <v>47.01</v>
      </c>
      <c r="F35" s="197">
        <f>PPCL_NG!Q35+PPCL_Spot!Q35+GT_NG!Q35+GT_Spot!Q35+Bawana_NG!Q35+Bawana_RLNG!Q35+Bawana_Spot!Q35</f>
        <v>47.01</v>
      </c>
      <c r="G35" s="198">
        <f t="shared" si="1"/>
        <v>0</v>
      </c>
      <c r="H35" s="197">
        <f>PPCL_NG!K35+PPCL_Spot!K35+GT_NG!K35+GT_Spot!K35+Bawana_NG!K35+Bawana_RLNG!K35+Bawana_Spot!K35</f>
        <v>5</v>
      </c>
      <c r="I35" s="197">
        <f>PPCL_NG!R35+PPCL_Spot!R35+GT_NG!R35+GT_Spot!R35+Bawana_NG!R35+Bawana_RLNG!R35+Bawana_Spot!R35</f>
        <v>5</v>
      </c>
      <c r="J35" s="198">
        <f t="shared" si="2"/>
        <v>0</v>
      </c>
      <c r="K35" s="197">
        <f>PPCL_NG!L35+PPCL_Spot!L35+GT_NG!L35+GT_Spot!L35+Bawana_NG!L35+Bawana_RLNG!L35+Bawana_Spot!L35</f>
        <v>19.059999999999999</v>
      </c>
      <c r="L35" s="197">
        <f>PPCL_NG!S35+PPCL_Spot!S35+GT_NG!S35+GT_Spot!S35+Bawana_NG!S35+Bawana_RLNG!S35+Bawana_Spot!S35</f>
        <v>19.059999999999999</v>
      </c>
      <c r="M35" s="198">
        <f t="shared" si="3"/>
        <v>0</v>
      </c>
      <c r="N35" s="197">
        <f>PPCL_NG!M35+PPCL_Spot!M35+GT_NG!M35+GT_Spot!M35+Bawana_NG!M35+Bawana_RLNG!M35+Bawana_Spot!M35</f>
        <v>56.81</v>
      </c>
      <c r="O35" s="197">
        <f>PPCL_NG!T35+PPCL_Spot!T35+GT_NG!T35+GT_Spot!T35+Bawana_NG!T35+Bawana_RLNG!T35+Bawana_Spot!T35</f>
        <v>56.81</v>
      </c>
      <c r="P35" s="198">
        <f t="shared" si="4"/>
        <v>0</v>
      </c>
      <c r="Q35" s="198">
        <f t="shared" si="5"/>
        <v>0</v>
      </c>
    </row>
    <row r="36" spans="1:17">
      <c r="A36" s="33" t="s">
        <v>78</v>
      </c>
      <c r="B36" s="197">
        <f>PPCL_NG!I36+PPCL_Spot!I36+GT_NG!I36+GT_Spot!I36+Bawana_NG!I36+Bawana_RLNG!I36+Bawana_Spot!I36</f>
        <v>84</v>
      </c>
      <c r="C36" s="197">
        <f>PPCL_NG!P36+PPCL_Spot!P36+GT_NG!P36+GT_Spot!P36+Bawana_NG!P36+Bawana_RLNG!P36+Bawana_Spot!P36</f>
        <v>84</v>
      </c>
      <c r="D36" s="198">
        <f t="shared" si="0"/>
        <v>0</v>
      </c>
      <c r="E36" s="197">
        <f>PPCL_NG!J36+PPCL_Spot!J36+GT_NG!J36+GT_Spot!J36+Bawana_NG!J36+Bawana_RLNG!J36+Bawana_Spot!J36</f>
        <v>47.01</v>
      </c>
      <c r="F36" s="197">
        <f>PPCL_NG!Q36+PPCL_Spot!Q36+GT_NG!Q36+GT_Spot!Q36+Bawana_NG!Q36+Bawana_RLNG!Q36+Bawana_Spot!Q36</f>
        <v>47.01</v>
      </c>
      <c r="G36" s="198">
        <f t="shared" si="1"/>
        <v>0</v>
      </c>
      <c r="H36" s="197">
        <f>PPCL_NG!K36+PPCL_Spot!K36+GT_NG!K36+GT_Spot!K36+Bawana_NG!K36+Bawana_RLNG!K36+Bawana_Spot!K36</f>
        <v>5</v>
      </c>
      <c r="I36" s="197">
        <f>PPCL_NG!R36+PPCL_Spot!R36+GT_NG!R36+GT_Spot!R36+Bawana_NG!R36+Bawana_RLNG!R36+Bawana_Spot!R36</f>
        <v>5</v>
      </c>
      <c r="J36" s="198">
        <f t="shared" si="2"/>
        <v>0</v>
      </c>
      <c r="K36" s="197">
        <f>PPCL_NG!L36+PPCL_Spot!L36+GT_NG!L36+GT_Spot!L36+Bawana_NG!L36+Bawana_RLNG!L36+Bawana_Spot!L36</f>
        <v>19.059999999999999</v>
      </c>
      <c r="L36" s="197">
        <f>PPCL_NG!S36+PPCL_Spot!S36+GT_NG!S36+GT_Spot!S36+Bawana_NG!S36+Bawana_RLNG!S36+Bawana_Spot!S36</f>
        <v>19.059999999999999</v>
      </c>
      <c r="M36" s="198">
        <f t="shared" si="3"/>
        <v>0</v>
      </c>
      <c r="N36" s="197">
        <f>PPCL_NG!M36+PPCL_Spot!M36+GT_NG!M36+GT_Spot!M36+Bawana_NG!M36+Bawana_RLNG!M36+Bawana_Spot!M36</f>
        <v>56.81</v>
      </c>
      <c r="O36" s="197">
        <f>PPCL_NG!T36+PPCL_Spot!T36+GT_NG!T36+GT_Spot!T36+Bawana_NG!T36+Bawana_RLNG!T36+Bawana_Spot!T36</f>
        <v>56.81</v>
      </c>
      <c r="P36" s="198">
        <f t="shared" si="4"/>
        <v>0</v>
      </c>
      <c r="Q36" s="198">
        <f t="shared" si="5"/>
        <v>0</v>
      </c>
    </row>
    <row r="37" spans="1:17">
      <c r="A37" s="33" t="s">
        <v>79</v>
      </c>
      <c r="B37" s="197">
        <f>PPCL_NG!I37+PPCL_Spot!I37+GT_NG!I37+GT_Spot!I37+Bawana_NG!I37+Bawana_RLNG!I37+Bawana_Spot!I37</f>
        <v>84</v>
      </c>
      <c r="C37" s="197">
        <f>PPCL_NG!P37+PPCL_Spot!P37+GT_NG!P37+GT_Spot!P37+Bawana_NG!P37+Bawana_RLNG!P37+Bawana_Spot!P37</f>
        <v>84</v>
      </c>
      <c r="D37" s="198">
        <f t="shared" si="0"/>
        <v>0</v>
      </c>
      <c r="E37" s="197">
        <f>PPCL_NG!J37+PPCL_Spot!J37+GT_NG!J37+GT_Spot!J37+Bawana_NG!J37+Bawana_RLNG!J37+Bawana_Spot!J37</f>
        <v>47.01</v>
      </c>
      <c r="F37" s="197">
        <f>PPCL_NG!Q37+PPCL_Spot!Q37+GT_NG!Q37+GT_Spot!Q37+Bawana_NG!Q37+Bawana_RLNG!Q37+Bawana_Spot!Q37</f>
        <v>47.01</v>
      </c>
      <c r="G37" s="198">
        <f t="shared" si="1"/>
        <v>0</v>
      </c>
      <c r="H37" s="197">
        <f>PPCL_NG!K37+PPCL_Spot!K37+GT_NG!K37+GT_Spot!K37+Bawana_NG!K37+Bawana_RLNG!K37+Bawana_Spot!K37</f>
        <v>5</v>
      </c>
      <c r="I37" s="197">
        <f>PPCL_NG!R37+PPCL_Spot!R37+GT_NG!R37+GT_Spot!R37+Bawana_NG!R37+Bawana_RLNG!R37+Bawana_Spot!R37</f>
        <v>5</v>
      </c>
      <c r="J37" s="198">
        <f t="shared" si="2"/>
        <v>0</v>
      </c>
      <c r="K37" s="197">
        <f>PPCL_NG!L37+PPCL_Spot!L37+GT_NG!L37+GT_Spot!L37+Bawana_NG!L37+Bawana_RLNG!L37+Bawana_Spot!L37</f>
        <v>19.059999999999999</v>
      </c>
      <c r="L37" s="197">
        <f>PPCL_NG!S37+PPCL_Spot!S37+GT_NG!S37+GT_Spot!S37+Bawana_NG!S37+Bawana_RLNG!S37+Bawana_Spot!S37</f>
        <v>19.059999999999999</v>
      </c>
      <c r="M37" s="198">
        <f t="shared" si="3"/>
        <v>0</v>
      </c>
      <c r="N37" s="197">
        <f>PPCL_NG!M37+PPCL_Spot!M37+GT_NG!M37+GT_Spot!M37+Bawana_NG!M37+Bawana_RLNG!M37+Bawana_Spot!M37</f>
        <v>56.81</v>
      </c>
      <c r="O37" s="197">
        <f>PPCL_NG!T37+PPCL_Spot!T37+GT_NG!T37+GT_Spot!T37+Bawana_NG!T37+Bawana_RLNG!T37+Bawana_Spot!T37</f>
        <v>56.81</v>
      </c>
      <c r="P37" s="198">
        <f t="shared" si="4"/>
        <v>0</v>
      </c>
      <c r="Q37" s="198">
        <f t="shared" si="5"/>
        <v>0</v>
      </c>
    </row>
    <row r="38" spans="1:17">
      <c r="A38" s="33" t="s">
        <v>80</v>
      </c>
      <c r="B38" s="197">
        <f>PPCL_NG!I38+PPCL_Spot!I38+GT_NG!I38+GT_Spot!I38+Bawana_NG!I38+Bawana_RLNG!I38+Bawana_Spot!I38</f>
        <v>84</v>
      </c>
      <c r="C38" s="197">
        <f>PPCL_NG!P38+PPCL_Spot!P38+GT_NG!P38+GT_Spot!P38+Bawana_NG!P38+Bawana_RLNG!P38+Bawana_Spot!P38</f>
        <v>84</v>
      </c>
      <c r="D38" s="198">
        <f t="shared" si="0"/>
        <v>0</v>
      </c>
      <c r="E38" s="197">
        <f>PPCL_NG!J38+PPCL_Spot!J38+GT_NG!J38+GT_Spot!J38+Bawana_NG!J38+Bawana_RLNG!J38+Bawana_Spot!J38</f>
        <v>47.01</v>
      </c>
      <c r="F38" s="197">
        <f>PPCL_NG!Q38+PPCL_Spot!Q38+GT_NG!Q38+GT_Spot!Q38+Bawana_NG!Q38+Bawana_RLNG!Q38+Bawana_Spot!Q38</f>
        <v>47.01</v>
      </c>
      <c r="G38" s="198">
        <f t="shared" si="1"/>
        <v>0</v>
      </c>
      <c r="H38" s="197">
        <f>PPCL_NG!K38+PPCL_Spot!K38+GT_NG!K38+GT_Spot!K38+Bawana_NG!K38+Bawana_RLNG!K38+Bawana_Spot!K38</f>
        <v>5</v>
      </c>
      <c r="I38" s="197">
        <f>PPCL_NG!R38+PPCL_Spot!R38+GT_NG!R38+GT_Spot!R38+Bawana_NG!R38+Bawana_RLNG!R38+Bawana_Spot!R38</f>
        <v>5</v>
      </c>
      <c r="J38" s="198">
        <f t="shared" si="2"/>
        <v>0</v>
      </c>
      <c r="K38" s="197">
        <f>PPCL_NG!L38+PPCL_Spot!L38+GT_NG!L38+GT_Spot!L38+Bawana_NG!L38+Bawana_RLNG!L38+Bawana_Spot!L38</f>
        <v>19.059999999999999</v>
      </c>
      <c r="L38" s="197">
        <f>PPCL_NG!S38+PPCL_Spot!S38+GT_NG!S38+GT_Spot!S38+Bawana_NG!S38+Bawana_RLNG!S38+Bawana_Spot!S38</f>
        <v>19.059999999999999</v>
      </c>
      <c r="M38" s="198">
        <f t="shared" si="3"/>
        <v>0</v>
      </c>
      <c r="N38" s="197">
        <f>PPCL_NG!M38+PPCL_Spot!M38+GT_NG!M38+GT_Spot!M38+Bawana_NG!M38+Bawana_RLNG!M38+Bawana_Spot!M38</f>
        <v>56.81</v>
      </c>
      <c r="O38" s="197">
        <f>PPCL_NG!T38+PPCL_Spot!T38+GT_NG!T38+GT_Spot!T38+Bawana_NG!T38+Bawana_RLNG!T38+Bawana_Spot!T38</f>
        <v>56.81</v>
      </c>
      <c r="P38" s="198">
        <f t="shared" si="4"/>
        <v>0</v>
      </c>
      <c r="Q38" s="198">
        <f t="shared" si="5"/>
        <v>0</v>
      </c>
    </row>
    <row r="39" spans="1:17">
      <c r="A39" s="33" t="s">
        <v>81</v>
      </c>
      <c r="B39" s="197">
        <f>PPCL_NG!I39+PPCL_Spot!I39+GT_NG!I39+GT_Spot!I39+Bawana_NG!I39+Bawana_RLNG!I39+Bawana_Spot!I39</f>
        <v>84</v>
      </c>
      <c r="C39" s="197">
        <f>PPCL_NG!P39+PPCL_Spot!P39+GT_NG!P39+GT_Spot!P39+Bawana_NG!P39+Bawana_RLNG!P39+Bawana_Spot!P39</f>
        <v>84</v>
      </c>
      <c r="D39" s="198">
        <f t="shared" si="0"/>
        <v>0</v>
      </c>
      <c r="E39" s="197">
        <f>PPCL_NG!J39+PPCL_Spot!J39+GT_NG!J39+GT_Spot!J39+Bawana_NG!J39+Bawana_RLNG!J39+Bawana_Spot!J39</f>
        <v>47.01</v>
      </c>
      <c r="F39" s="197">
        <f>PPCL_NG!Q39+PPCL_Spot!Q39+GT_NG!Q39+GT_Spot!Q39+Bawana_NG!Q39+Bawana_RLNG!Q39+Bawana_Spot!Q39</f>
        <v>47.01</v>
      </c>
      <c r="G39" s="198">
        <f t="shared" si="1"/>
        <v>0</v>
      </c>
      <c r="H39" s="197">
        <f>PPCL_NG!K39+PPCL_Spot!K39+GT_NG!K39+GT_Spot!K39+Bawana_NG!K39+Bawana_RLNG!K39+Bawana_Spot!K39</f>
        <v>5</v>
      </c>
      <c r="I39" s="197">
        <f>PPCL_NG!R39+PPCL_Spot!R39+GT_NG!R39+GT_Spot!R39+Bawana_NG!R39+Bawana_RLNG!R39+Bawana_Spot!R39</f>
        <v>5</v>
      </c>
      <c r="J39" s="198">
        <f t="shared" si="2"/>
        <v>0</v>
      </c>
      <c r="K39" s="197">
        <f>PPCL_NG!L39+PPCL_Spot!L39+GT_NG!L39+GT_Spot!L39+Bawana_NG!L39+Bawana_RLNG!L39+Bawana_Spot!L39</f>
        <v>19.059999999999999</v>
      </c>
      <c r="L39" s="197">
        <f>PPCL_NG!S39+PPCL_Spot!S39+GT_NG!S39+GT_Spot!S39+Bawana_NG!S39+Bawana_RLNG!S39+Bawana_Spot!S39</f>
        <v>19.059999999999999</v>
      </c>
      <c r="M39" s="198">
        <f t="shared" si="3"/>
        <v>0</v>
      </c>
      <c r="N39" s="197">
        <f>PPCL_NG!M39+PPCL_Spot!M39+GT_NG!M39+GT_Spot!M39+Bawana_NG!M39+Bawana_RLNG!M39+Bawana_Spot!M39</f>
        <v>56.81</v>
      </c>
      <c r="O39" s="197">
        <f>PPCL_NG!T39+PPCL_Spot!T39+GT_NG!T39+GT_Spot!T39+Bawana_NG!T39+Bawana_RLNG!T39+Bawana_Spot!T39</f>
        <v>56.81</v>
      </c>
      <c r="P39" s="198">
        <f t="shared" si="4"/>
        <v>0</v>
      </c>
      <c r="Q39" s="198">
        <f t="shared" si="5"/>
        <v>0</v>
      </c>
    </row>
    <row r="40" spans="1:17">
      <c r="A40" s="33" t="s">
        <v>82</v>
      </c>
      <c r="B40" s="197">
        <f>PPCL_NG!I40+PPCL_Spot!I40+GT_NG!I40+GT_Spot!I40+Bawana_NG!I40+Bawana_RLNG!I40+Bawana_Spot!I40</f>
        <v>84</v>
      </c>
      <c r="C40" s="197">
        <f>PPCL_NG!P40+PPCL_Spot!P40+GT_NG!P40+GT_Spot!P40+Bawana_NG!P40+Bawana_RLNG!P40+Bawana_Spot!P40</f>
        <v>84</v>
      </c>
      <c r="D40" s="198">
        <f t="shared" si="0"/>
        <v>0</v>
      </c>
      <c r="E40" s="197">
        <f>PPCL_NG!J40+PPCL_Spot!J40+GT_NG!J40+GT_Spot!J40+Bawana_NG!J40+Bawana_RLNG!J40+Bawana_Spot!J40</f>
        <v>47.01</v>
      </c>
      <c r="F40" s="197">
        <f>PPCL_NG!Q40+PPCL_Spot!Q40+GT_NG!Q40+GT_Spot!Q40+Bawana_NG!Q40+Bawana_RLNG!Q40+Bawana_Spot!Q40</f>
        <v>47.01</v>
      </c>
      <c r="G40" s="198">
        <f t="shared" si="1"/>
        <v>0</v>
      </c>
      <c r="H40" s="197">
        <f>PPCL_NG!K40+PPCL_Spot!K40+GT_NG!K40+GT_Spot!K40+Bawana_NG!K40+Bawana_RLNG!K40+Bawana_Spot!K40</f>
        <v>5</v>
      </c>
      <c r="I40" s="197">
        <f>PPCL_NG!R40+PPCL_Spot!R40+GT_NG!R40+GT_Spot!R40+Bawana_NG!R40+Bawana_RLNG!R40+Bawana_Spot!R40</f>
        <v>5</v>
      </c>
      <c r="J40" s="198">
        <f t="shared" si="2"/>
        <v>0</v>
      </c>
      <c r="K40" s="197">
        <f>PPCL_NG!L40+PPCL_Spot!L40+GT_NG!L40+GT_Spot!L40+Bawana_NG!L40+Bawana_RLNG!L40+Bawana_Spot!L40</f>
        <v>19.059999999999999</v>
      </c>
      <c r="L40" s="197">
        <f>PPCL_NG!S40+PPCL_Spot!S40+GT_NG!S40+GT_Spot!S40+Bawana_NG!S40+Bawana_RLNG!S40+Bawana_Spot!S40</f>
        <v>19.059999999999999</v>
      </c>
      <c r="M40" s="198">
        <f t="shared" si="3"/>
        <v>0</v>
      </c>
      <c r="N40" s="197">
        <f>PPCL_NG!M40+PPCL_Spot!M40+GT_NG!M40+GT_Spot!M40+Bawana_NG!M40+Bawana_RLNG!M40+Bawana_Spot!M40</f>
        <v>56.81</v>
      </c>
      <c r="O40" s="197">
        <f>PPCL_NG!T40+PPCL_Spot!T40+GT_NG!T40+GT_Spot!T40+Bawana_NG!T40+Bawana_RLNG!T40+Bawana_Spot!T40</f>
        <v>56.81</v>
      </c>
      <c r="P40" s="198">
        <f t="shared" si="4"/>
        <v>0</v>
      </c>
      <c r="Q40" s="198">
        <f t="shared" si="5"/>
        <v>0</v>
      </c>
    </row>
    <row r="41" spans="1:17">
      <c r="A41" s="33" t="s">
        <v>83</v>
      </c>
      <c r="B41" s="197">
        <f>PPCL_NG!I41+PPCL_Spot!I41+GT_NG!I41+GT_Spot!I41+Bawana_NG!I41+Bawana_RLNG!I41+Bawana_Spot!I41</f>
        <v>84.02</v>
      </c>
      <c r="C41" s="197">
        <f>PPCL_NG!P41+PPCL_Spot!P41+GT_NG!P41+GT_Spot!P41+Bawana_NG!P41+Bawana_RLNG!P41+Bawana_Spot!P41</f>
        <v>84.02388963473912</v>
      </c>
      <c r="D41" s="198">
        <f t="shared" si="0"/>
        <v>-3.8896347391244035E-3</v>
      </c>
      <c r="E41" s="197">
        <f>PPCL_NG!J41+PPCL_Spot!J41+GT_NG!J41+GT_Spot!J41+Bawana_NG!J41+Bawana_RLNG!J41+Bawana_Spot!J41</f>
        <v>48.59</v>
      </c>
      <c r="F41" s="197">
        <f>PPCL_NG!Q41+PPCL_Spot!Q41+GT_NG!Q41+GT_Spot!Q41+Bawana_NG!Q41+Bawana_RLNG!Q41+Bawana_Spot!Q41</f>
        <v>48.592249432896622</v>
      </c>
      <c r="G41" s="198">
        <f t="shared" si="1"/>
        <v>-2.2494328966189414E-3</v>
      </c>
      <c r="H41" s="197">
        <f>PPCL_NG!K41+PPCL_Spot!K41+GT_NG!K41+GT_Spot!K41+Bawana_NG!K41+Bawana_RLNG!K41+Bawana_Spot!K41</f>
        <v>5</v>
      </c>
      <c r="I41" s="197">
        <f>PPCL_NG!R41+PPCL_Spot!R41+GT_NG!R41+GT_Spot!R41+Bawana_NG!R41+Bawana_RLNG!R41+Bawana_Spot!R41</f>
        <v>5.0002314707652413</v>
      </c>
      <c r="J41" s="198">
        <f t="shared" si="2"/>
        <v>-2.3147076524132615E-4</v>
      </c>
      <c r="K41" s="197">
        <f>PPCL_NG!L41+PPCL_Spot!L41+GT_NG!L41+GT_Spot!L41+Bawana_NG!L41+Bawana_RLNG!L41+Bawana_Spot!L41</f>
        <v>19.690000000000001</v>
      </c>
      <c r="L41" s="197">
        <f>PPCL_NG!S41+PPCL_Spot!S41+GT_NG!S41+GT_Spot!S41+Bawana_NG!S41+Bawana_RLNG!S41+Bawana_Spot!S41</f>
        <v>19.690911531873521</v>
      </c>
      <c r="M41" s="198">
        <f t="shared" si="3"/>
        <v>-9.1153187351977749E-4</v>
      </c>
      <c r="N41" s="197">
        <f>PPCL_NG!M41+PPCL_Spot!M41+GT_NG!M41+GT_Spot!M41+Bawana_NG!M41+Bawana_RLNG!M41+Bawana_Spot!M41</f>
        <v>58.71</v>
      </c>
      <c r="O41" s="197">
        <f>PPCL_NG!T41+PPCL_Spot!T41+GT_NG!T41+GT_Spot!T41+Bawana_NG!T41+Bawana_RLNG!T41+Bawana_Spot!T41</f>
        <v>58.712717929725464</v>
      </c>
      <c r="P41" s="198">
        <f t="shared" si="4"/>
        <v>-2.7179297254633639E-3</v>
      </c>
      <c r="Q41" s="198">
        <f t="shared" si="5"/>
        <v>-9.9999999999678124E-3</v>
      </c>
    </row>
    <row r="42" spans="1:17">
      <c r="A42" s="33" t="s">
        <v>84</v>
      </c>
      <c r="B42" s="197">
        <f>PPCL_NG!I42+PPCL_Spot!I42+GT_NG!I42+GT_Spot!I42+Bawana_NG!I42+Bawana_RLNG!I42+Bawana_Spot!I42</f>
        <v>84.02</v>
      </c>
      <c r="C42" s="197">
        <f>PPCL_NG!P42+PPCL_Spot!P42+GT_NG!P42+GT_Spot!P42+Bawana_NG!P42+Bawana_RLNG!P42+Bawana_Spot!P42</f>
        <v>84.02388963473912</v>
      </c>
      <c r="D42" s="198">
        <f t="shared" si="0"/>
        <v>-3.8896347391244035E-3</v>
      </c>
      <c r="E42" s="197">
        <f>PPCL_NG!J42+PPCL_Spot!J42+GT_NG!J42+GT_Spot!J42+Bawana_NG!J42+Bawana_RLNG!J42+Bawana_Spot!J42</f>
        <v>48.59</v>
      </c>
      <c r="F42" s="197">
        <f>PPCL_NG!Q42+PPCL_Spot!Q42+GT_NG!Q42+GT_Spot!Q42+Bawana_NG!Q42+Bawana_RLNG!Q42+Bawana_Spot!Q42</f>
        <v>48.592249432896622</v>
      </c>
      <c r="G42" s="198">
        <f t="shared" si="1"/>
        <v>-2.2494328966189414E-3</v>
      </c>
      <c r="H42" s="197">
        <f>PPCL_NG!K42+PPCL_Spot!K42+GT_NG!K42+GT_Spot!K42+Bawana_NG!K42+Bawana_RLNG!K42+Bawana_Spot!K42</f>
        <v>5</v>
      </c>
      <c r="I42" s="197">
        <f>PPCL_NG!R42+PPCL_Spot!R42+GT_NG!R42+GT_Spot!R42+Bawana_NG!R42+Bawana_RLNG!R42+Bawana_Spot!R42</f>
        <v>5.0002314707652413</v>
      </c>
      <c r="J42" s="198">
        <f t="shared" si="2"/>
        <v>-2.3147076524132615E-4</v>
      </c>
      <c r="K42" s="197">
        <f>PPCL_NG!L42+PPCL_Spot!L42+GT_NG!L42+GT_Spot!L42+Bawana_NG!L42+Bawana_RLNG!L42+Bawana_Spot!L42</f>
        <v>19.690000000000001</v>
      </c>
      <c r="L42" s="197">
        <f>PPCL_NG!S42+PPCL_Spot!S42+GT_NG!S42+GT_Spot!S42+Bawana_NG!S42+Bawana_RLNG!S42+Bawana_Spot!S42</f>
        <v>19.690911531873521</v>
      </c>
      <c r="M42" s="198">
        <f t="shared" si="3"/>
        <v>-9.1153187351977749E-4</v>
      </c>
      <c r="N42" s="197">
        <f>PPCL_NG!M42+PPCL_Spot!M42+GT_NG!M42+GT_Spot!M42+Bawana_NG!M42+Bawana_RLNG!M42+Bawana_Spot!M42</f>
        <v>58.71</v>
      </c>
      <c r="O42" s="197">
        <f>PPCL_NG!T42+PPCL_Spot!T42+GT_NG!T42+GT_Spot!T42+Bawana_NG!T42+Bawana_RLNG!T42+Bawana_Spot!T42</f>
        <v>58.712717929725464</v>
      </c>
      <c r="P42" s="198">
        <f t="shared" si="4"/>
        <v>-2.7179297254633639E-3</v>
      </c>
      <c r="Q42" s="198">
        <f t="shared" si="5"/>
        <v>-9.9999999999678124E-3</v>
      </c>
    </row>
    <row r="43" spans="1:17">
      <c r="A43" s="33" t="s">
        <v>85</v>
      </c>
      <c r="B43" s="197">
        <f>PPCL_NG!I43+PPCL_Spot!I43+GT_NG!I43+GT_Spot!I43+Bawana_NG!I43+Bawana_RLNG!I43+Bawana_Spot!I43</f>
        <v>84.02</v>
      </c>
      <c r="C43" s="197">
        <f>PPCL_NG!P43+PPCL_Spot!P43+GT_NG!P43+GT_Spot!P43+Bawana_NG!P43+Bawana_RLNG!P43+Bawana_Spot!P43</f>
        <v>84.02388963473912</v>
      </c>
      <c r="D43" s="198">
        <f t="shared" si="0"/>
        <v>-3.8896347391244035E-3</v>
      </c>
      <c r="E43" s="197">
        <f>PPCL_NG!J43+PPCL_Spot!J43+GT_NG!J43+GT_Spot!J43+Bawana_NG!J43+Bawana_RLNG!J43+Bawana_Spot!J43</f>
        <v>48.59</v>
      </c>
      <c r="F43" s="197">
        <f>PPCL_NG!Q43+PPCL_Spot!Q43+GT_NG!Q43+GT_Spot!Q43+Bawana_NG!Q43+Bawana_RLNG!Q43+Bawana_Spot!Q43</f>
        <v>48.592249432896622</v>
      </c>
      <c r="G43" s="198">
        <f t="shared" si="1"/>
        <v>-2.2494328966189414E-3</v>
      </c>
      <c r="H43" s="197">
        <f>PPCL_NG!K43+PPCL_Spot!K43+GT_NG!K43+GT_Spot!K43+Bawana_NG!K43+Bawana_RLNG!K43+Bawana_Spot!K43</f>
        <v>5</v>
      </c>
      <c r="I43" s="197">
        <f>PPCL_NG!R43+PPCL_Spot!R43+GT_NG!R43+GT_Spot!R43+Bawana_NG!R43+Bawana_RLNG!R43+Bawana_Spot!R43</f>
        <v>5.0002314707652413</v>
      </c>
      <c r="J43" s="198">
        <f t="shared" si="2"/>
        <v>-2.3147076524132615E-4</v>
      </c>
      <c r="K43" s="197">
        <f>PPCL_NG!L43+PPCL_Spot!L43+GT_NG!L43+GT_Spot!L43+Bawana_NG!L43+Bawana_RLNG!L43+Bawana_Spot!L43</f>
        <v>19.690000000000001</v>
      </c>
      <c r="L43" s="197">
        <f>PPCL_NG!S43+PPCL_Spot!S43+GT_NG!S43+GT_Spot!S43+Bawana_NG!S43+Bawana_RLNG!S43+Bawana_Spot!S43</f>
        <v>19.690911531873521</v>
      </c>
      <c r="M43" s="198">
        <f t="shared" si="3"/>
        <v>-9.1153187351977749E-4</v>
      </c>
      <c r="N43" s="197">
        <f>PPCL_NG!M43+PPCL_Spot!M43+GT_NG!M43+GT_Spot!M43+Bawana_NG!M43+Bawana_RLNG!M43+Bawana_Spot!M43</f>
        <v>58.71</v>
      </c>
      <c r="O43" s="197">
        <f>PPCL_NG!T43+PPCL_Spot!T43+GT_NG!T43+GT_Spot!T43+Bawana_NG!T43+Bawana_RLNG!T43+Bawana_Spot!T43</f>
        <v>58.712717929725464</v>
      </c>
      <c r="P43" s="198">
        <f t="shared" si="4"/>
        <v>-2.7179297254633639E-3</v>
      </c>
      <c r="Q43" s="198">
        <f t="shared" si="5"/>
        <v>-9.9999999999678124E-3</v>
      </c>
    </row>
    <row r="44" spans="1:17">
      <c r="A44" s="33" t="s">
        <v>86</v>
      </c>
      <c r="B44" s="197">
        <f>PPCL_NG!I44+PPCL_Spot!I44+GT_NG!I44+GT_Spot!I44+Bawana_NG!I44+Bawana_RLNG!I44+Bawana_Spot!I44</f>
        <v>84.02</v>
      </c>
      <c r="C44" s="197">
        <f>PPCL_NG!P44+PPCL_Spot!P44+GT_NG!P44+GT_Spot!P44+Bawana_NG!P44+Bawana_RLNG!P44+Bawana_Spot!P44</f>
        <v>84.02388963473912</v>
      </c>
      <c r="D44" s="198">
        <f t="shared" si="0"/>
        <v>-3.8896347391244035E-3</v>
      </c>
      <c r="E44" s="197">
        <f>PPCL_NG!J44+PPCL_Spot!J44+GT_NG!J44+GT_Spot!J44+Bawana_NG!J44+Bawana_RLNG!J44+Bawana_Spot!J44</f>
        <v>48.59</v>
      </c>
      <c r="F44" s="197">
        <f>PPCL_NG!Q44+PPCL_Spot!Q44+GT_NG!Q44+GT_Spot!Q44+Bawana_NG!Q44+Bawana_RLNG!Q44+Bawana_Spot!Q44</f>
        <v>48.592249432896622</v>
      </c>
      <c r="G44" s="198">
        <f t="shared" si="1"/>
        <v>-2.2494328966189414E-3</v>
      </c>
      <c r="H44" s="197">
        <f>PPCL_NG!K44+PPCL_Spot!K44+GT_NG!K44+GT_Spot!K44+Bawana_NG!K44+Bawana_RLNG!K44+Bawana_Spot!K44</f>
        <v>5</v>
      </c>
      <c r="I44" s="197">
        <f>PPCL_NG!R44+PPCL_Spot!R44+GT_NG!R44+GT_Spot!R44+Bawana_NG!R44+Bawana_RLNG!R44+Bawana_Spot!R44</f>
        <v>5.0002314707652413</v>
      </c>
      <c r="J44" s="198">
        <f t="shared" si="2"/>
        <v>-2.3147076524132615E-4</v>
      </c>
      <c r="K44" s="197">
        <f>PPCL_NG!L44+PPCL_Spot!L44+GT_NG!L44+GT_Spot!L44+Bawana_NG!L44+Bawana_RLNG!L44+Bawana_Spot!L44</f>
        <v>19.690000000000001</v>
      </c>
      <c r="L44" s="197">
        <f>PPCL_NG!S44+PPCL_Spot!S44+GT_NG!S44+GT_Spot!S44+Bawana_NG!S44+Bawana_RLNG!S44+Bawana_Spot!S44</f>
        <v>19.690911531873521</v>
      </c>
      <c r="M44" s="198">
        <f t="shared" si="3"/>
        <v>-9.1153187351977749E-4</v>
      </c>
      <c r="N44" s="197">
        <f>PPCL_NG!M44+PPCL_Spot!M44+GT_NG!M44+GT_Spot!M44+Bawana_NG!M44+Bawana_RLNG!M44+Bawana_Spot!M44</f>
        <v>58.71</v>
      </c>
      <c r="O44" s="197">
        <f>PPCL_NG!T44+PPCL_Spot!T44+GT_NG!T44+GT_Spot!T44+Bawana_NG!T44+Bawana_RLNG!T44+Bawana_Spot!T44</f>
        <v>58.712717929725464</v>
      </c>
      <c r="P44" s="198">
        <f t="shared" si="4"/>
        <v>-2.7179297254633639E-3</v>
      </c>
      <c r="Q44" s="198">
        <f t="shared" si="5"/>
        <v>-9.9999999999678124E-3</v>
      </c>
    </row>
    <row r="45" spans="1:17">
      <c r="A45" s="33" t="s">
        <v>87</v>
      </c>
      <c r="B45" s="197">
        <f>PPCL_NG!I45+PPCL_Spot!I45+GT_NG!I45+GT_Spot!I45+Bawana_NG!I45+Bawana_RLNG!I45+Bawana_Spot!I45</f>
        <v>84.02</v>
      </c>
      <c r="C45" s="197">
        <f>PPCL_NG!P45+PPCL_Spot!P45+GT_NG!P45+GT_Spot!P45+Bawana_NG!P45+Bawana_RLNG!P45+Bawana_Spot!P45</f>
        <v>84.02388963473912</v>
      </c>
      <c r="D45" s="198">
        <f t="shared" si="0"/>
        <v>-3.8896347391244035E-3</v>
      </c>
      <c r="E45" s="197">
        <f>PPCL_NG!J45+PPCL_Spot!J45+GT_NG!J45+GT_Spot!J45+Bawana_NG!J45+Bawana_RLNG!J45+Bawana_Spot!J45</f>
        <v>48.59</v>
      </c>
      <c r="F45" s="197">
        <f>PPCL_NG!Q45+PPCL_Spot!Q45+GT_NG!Q45+GT_Spot!Q45+Bawana_NG!Q45+Bawana_RLNG!Q45+Bawana_Spot!Q45</f>
        <v>48.592249432896622</v>
      </c>
      <c r="G45" s="198">
        <f t="shared" si="1"/>
        <v>-2.2494328966189414E-3</v>
      </c>
      <c r="H45" s="197">
        <f>PPCL_NG!K45+PPCL_Spot!K45+GT_NG!K45+GT_Spot!K45+Bawana_NG!K45+Bawana_RLNG!K45+Bawana_Spot!K45</f>
        <v>5</v>
      </c>
      <c r="I45" s="197">
        <f>PPCL_NG!R45+PPCL_Spot!R45+GT_NG!R45+GT_Spot!R45+Bawana_NG!R45+Bawana_RLNG!R45+Bawana_Spot!R45</f>
        <v>5.0002314707652413</v>
      </c>
      <c r="J45" s="198">
        <f t="shared" si="2"/>
        <v>-2.3147076524132615E-4</v>
      </c>
      <c r="K45" s="197">
        <f>PPCL_NG!L45+PPCL_Spot!L45+GT_NG!L45+GT_Spot!L45+Bawana_NG!L45+Bawana_RLNG!L45+Bawana_Spot!L45</f>
        <v>19.690000000000001</v>
      </c>
      <c r="L45" s="197">
        <f>PPCL_NG!S45+PPCL_Spot!S45+GT_NG!S45+GT_Spot!S45+Bawana_NG!S45+Bawana_RLNG!S45+Bawana_Spot!S45</f>
        <v>19.690911531873521</v>
      </c>
      <c r="M45" s="198">
        <f t="shared" si="3"/>
        <v>-9.1153187351977749E-4</v>
      </c>
      <c r="N45" s="197">
        <f>PPCL_NG!M45+PPCL_Spot!M45+GT_NG!M45+GT_Spot!M45+Bawana_NG!M45+Bawana_RLNG!M45+Bawana_Spot!M45</f>
        <v>58.71</v>
      </c>
      <c r="O45" s="197">
        <f>PPCL_NG!T45+PPCL_Spot!T45+GT_NG!T45+GT_Spot!T45+Bawana_NG!T45+Bawana_RLNG!T45+Bawana_Spot!T45</f>
        <v>58.712717929725464</v>
      </c>
      <c r="P45" s="198">
        <f t="shared" si="4"/>
        <v>-2.7179297254633639E-3</v>
      </c>
      <c r="Q45" s="198">
        <f t="shared" si="5"/>
        <v>-9.9999999999678124E-3</v>
      </c>
    </row>
    <row r="46" spans="1:17">
      <c r="A46" s="33" t="s">
        <v>88</v>
      </c>
      <c r="B46" s="197">
        <f>PPCL_NG!I46+PPCL_Spot!I46+GT_NG!I46+GT_Spot!I46+Bawana_NG!I46+Bawana_RLNG!I46+Bawana_Spot!I46</f>
        <v>84.02</v>
      </c>
      <c r="C46" s="197">
        <f>PPCL_NG!P46+PPCL_Spot!P46+GT_NG!P46+GT_Spot!P46+Bawana_NG!P46+Bawana_RLNG!P46+Bawana_Spot!P46</f>
        <v>84.02388963473912</v>
      </c>
      <c r="D46" s="198">
        <f t="shared" si="0"/>
        <v>-3.8896347391244035E-3</v>
      </c>
      <c r="E46" s="197">
        <f>PPCL_NG!J46+PPCL_Spot!J46+GT_NG!J46+GT_Spot!J46+Bawana_NG!J46+Bawana_RLNG!J46+Bawana_Spot!J46</f>
        <v>48.59</v>
      </c>
      <c r="F46" s="197">
        <f>PPCL_NG!Q46+PPCL_Spot!Q46+GT_NG!Q46+GT_Spot!Q46+Bawana_NG!Q46+Bawana_RLNG!Q46+Bawana_Spot!Q46</f>
        <v>48.592249432896622</v>
      </c>
      <c r="G46" s="198">
        <f t="shared" si="1"/>
        <v>-2.2494328966189414E-3</v>
      </c>
      <c r="H46" s="197">
        <f>PPCL_NG!K46+PPCL_Spot!K46+GT_NG!K46+GT_Spot!K46+Bawana_NG!K46+Bawana_RLNG!K46+Bawana_Spot!K46</f>
        <v>5</v>
      </c>
      <c r="I46" s="197">
        <f>PPCL_NG!R46+PPCL_Spot!R46+GT_NG!R46+GT_Spot!R46+Bawana_NG!R46+Bawana_RLNG!R46+Bawana_Spot!R46</f>
        <v>5.0002314707652413</v>
      </c>
      <c r="J46" s="198">
        <f t="shared" si="2"/>
        <v>-2.3147076524132615E-4</v>
      </c>
      <c r="K46" s="197">
        <f>PPCL_NG!L46+PPCL_Spot!L46+GT_NG!L46+GT_Spot!L46+Bawana_NG!L46+Bawana_RLNG!L46+Bawana_Spot!L46</f>
        <v>19.690000000000001</v>
      </c>
      <c r="L46" s="197">
        <f>PPCL_NG!S46+PPCL_Spot!S46+GT_NG!S46+GT_Spot!S46+Bawana_NG!S46+Bawana_RLNG!S46+Bawana_Spot!S46</f>
        <v>19.690911531873521</v>
      </c>
      <c r="M46" s="198">
        <f t="shared" si="3"/>
        <v>-9.1153187351977749E-4</v>
      </c>
      <c r="N46" s="197">
        <f>PPCL_NG!M46+PPCL_Spot!M46+GT_NG!M46+GT_Spot!M46+Bawana_NG!M46+Bawana_RLNG!M46+Bawana_Spot!M46</f>
        <v>58.71</v>
      </c>
      <c r="O46" s="197">
        <f>PPCL_NG!T46+PPCL_Spot!T46+GT_NG!T46+GT_Spot!T46+Bawana_NG!T46+Bawana_RLNG!T46+Bawana_Spot!T46</f>
        <v>58.712717929725464</v>
      </c>
      <c r="P46" s="198">
        <f t="shared" si="4"/>
        <v>-2.7179297254633639E-3</v>
      </c>
      <c r="Q46" s="198">
        <f t="shared" si="5"/>
        <v>-9.9999999999678124E-3</v>
      </c>
    </row>
    <row r="47" spans="1:17">
      <c r="A47" s="33" t="s">
        <v>89</v>
      </c>
      <c r="B47" s="197">
        <f>PPCL_NG!I47+PPCL_Spot!I47+GT_NG!I47+GT_Spot!I47+Bawana_NG!I47+Bawana_RLNG!I47+Bawana_Spot!I47</f>
        <v>84.02</v>
      </c>
      <c r="C47" s="197">
        <f>PPCL_NG!P47+PPCL_Spot!P47+GT_NG!P47+GT_Spot!P47+Bawana_NG!P47+Bawana_RLNG!P47+Bawana_Spot!P47</f>
        <v>84.02388963473912</v>
      </c>
      <c r="D47" s="198">
        <f t="shared" si="0"/>
        <v>-3.8896347391244035E-3</v>
      </c>
      <c r="E47" s="197">
        <f>PPCL_NG!J47+PPCL_Spot!J47+GT_NG!J47+GT_Spot!J47+Bawana_NG!J47+Bawana_RLNG!J47+Bawana_Spot!J47</f>
        <v>48.59</v>
      </c>
      <c r="F47" s="197">
        <f>PPCL_NG!Q47+PPCL_Spot!Q47+GT_NG!Q47+GT_Spot!Q47+Bawana_NG!Q47+Bawana_RLNG!Q47+Bawana_Spot!Q47</f>
        <v>48.592249432896622</v>
      </c>
      <c r="G47" s="198">
        <f t="shared" si="1"/>
        <v>-2.2494328966189414E-3</v>
      </c>
      <c r="H47" s="197">
        <f>PPCL_NG!K47+PPCL_Spot!K47+GT_NG!K47+GT_Spot!K47+Bawana_NG!K47+Bawana_RLNG!K47+Bawana_Spot!K47</f>
        <v>5</v>
      </c>
      <c r="I47" s="197">
        <f>PPCL_NG!R47+PPCL_Spot!R47+GT_NG!R47+GT_Spot!R47+Bawana_NG!R47+Bawana_RLNG!R47+Bawana_Spot!R47</f>
        <v>5.0002314707652413</v>
      </c>
      <c r="J47" s="198">
        <f t="shared" si="2"/>
        <v>-2.3147076524132615E-4</v>
      </c>
      <c r="K47" s="197">
        <f>PPCL_NG!L47+PPCL_Spot!L47+GT_NG!L47+GT_Spot!L47+Bawana_NG!L47+Bawana_RLNG!L47+Bawana_Spot!L47</f>
        <v>19.690000000000001</v>
      </c>
      <c r="L47" s="197">
        <f>PPCL_NG!S47+PPCL_Spot!S47+GT_NG!S47+GT_Spot!S47+Bawana_NG!S47+Bawana_RLNG!S47+Bawana_Spot!S47</f>
        <v>19.690911531873521</v>
      </c>
      <c r="M47" s="198">
        <f t="shared" si="3"/>
        <v>-9.1153187351977749E-4</v>
      </c>
      <c r="N47" s="197">
        <f>PPCL_NG!M47+PPCL_Spot!M47+GT_NG!M47+GT_Spot!M47+Bawana_NG!M47+Bawana_RLNG!M47+Bawana_Spot!M47</f>
        <v>58.71</v>
      </c>
      <c r="O47" s="197">
        <f>PPCL_NG!T47+PPCL_Spot!T47+GT_NG!T47+GT_Spot!T47+Bawana_NG!T47+Bawana_RLNG!T47+Bawana_Spot!T47</f>
        <v>58.712717929725464</v>
      </c>
      <c r="P47" s="198">
        <f t="shared" si="4"/>
        <v>-2.7179297254633639E-3</v>
      </c>
      <c r="Q47" s="198">
        <f t="shared" si="5"/>
        <v>-9.9999999999678124E-3</v>
      </c>
    </row>
    <row r="48" spans="1:17">
      <c r="A48" s="33" t="s">
        <v>90</v>
      </c>
      <c r="B48" s="197">
        <f>PPCL_NG!I48+PPCL_Spot!I48+GT_NG!I48+GT_Spot!I48+Bawana_NG!I48+Bawana_RLNG!I48+Bawana_Spot!I48</f>
        <v>84.02</v>
      </c>
      <c r="C48" s="197">
        <f>PPCL_NG!P48+PPCL_Spot!P48+GT_NG!P48+GT_Spot!P48+Bawana_NG!P48+Bawana_RLNG!P48+Bawana_Spot!P48</f>
        <v>84.02388963473912</v>
      </c>
      <c r="D48" s="198">
        <f t="shared" si="0"/>
        <v>-3.8896347391244035E-3</v>
      </c>
      <c r="E48" s="197">
        <f>PPCL_NG!J48+PPCL_Spot!J48+GT_NG!J48+GT_Spot!J48+Bawana_NG!J48+Bawana_RLNG!J48+Bawana_Spot!J48</f>
        <v>48.59</v>
      </c>
      <c r="F48" s="197">
        <f>PPCL_NG!Q48+PPCL_Spot!Q48+GT_NG!Q48+GT_Spot!Q48+Bawana_NG!Q48+Bawana_RLNG!Q48+Bawana_Spot!Q48</f>
        <v>48.592249432896622</v>
      </c>
      <c r="G48" s="198">
        <f t="shared" si="1"/>
        <v>-2.2494328966189414E-3</v>
      </c>
      <c r="H48" s="197">
        <f>PPCL_NG!K48+PPCL_Spot!K48+GT_NG!K48+GT_Spot!K48+Bawana_NG!K48+Bawana_RLNG!K48+Bawana_Spot!K48</f>
        <v>5</v>
      </c>
      <c r="I48" s="197">
        <f>PPCL_NG!R48+PPCL_Spot!R48+GT_NG!R48+GT_Spot!R48+Bawana_NG!R48+Bawana_RLNG!R48+Bawana_Spot!R48</f>
        <v>5.0002314707652413</v>
      </c>
      <c r="J48" s="198">
        <f t="shared" si="2"/>
        <v>-2.3147076524132615E-4</v>
      </c>
      <c r="K48" s="197">
        <f>PPCL_NG!L48+PPCL_Spot!L48+GT_NG!L48+GT_Spot!L48+Bawana_NG!L48+Bawana_RLNG!L48+Bawana_Spot!L48</f>
        <v>19.690000000000001</v>
      </c>
      <c r="L48" s="197">
        <f>PPCL_NG!S48+PPCL_Spot!S48+GT_NG!S48+GT_Spot!S48+Bawana_NG!S48+Bawana_RLNG!S48+Bawana_Spot!S48</f>
        <v>19.690911531873521</v>
      </c>
      <c r="M48" s="198">
        <f t="shared" si="3"/>
        <v>-9.1153187351977749E-4</v>
      </c>
      <c r="N48" s="197">
        <f>PPCL_NG!M48+PPCL_Spot!M48+GT_NG!M48+GT_Spot!M48+Bawana_NG!M48+Bawana_RLNG!M48+Bawana_Spot!M48</f>
        <v>58.71</v>
      </c>
      <c r="O48" s="197">
        <f>PPCL_NG!T48+PPCL_Spot!T48+GT_NG!T48+GT_Spot!T48+Bawana_NG!T48+Bawana_RLNG!T48+Bawana_Spot!T48</f>
        <v>58.712717929725464</v>
      </c>
      <c r="P48" s="198">
        <f t="shared" si="4"/>
        <v>-2.7179297254633639E-3</v>
      </c>
      <c r="Q48" s="198">
        <f t="shared" si="5"/>
        <v>-9.9999999999678124E-3</v>
      </c>
    </row>
    <row r="49" spans="1:17">
      <c r="A49" s="33" t="s">
        <v>91</v>
      </c>
      <c r="B49" s="197">
        <f>PPCL_NG!I49+PPCL_Spot!I49+GT_NG!I49+GT_Spot!I49+Bawana_NG!I49+Bawana_RLNG!I49+Bawana_Spot!I49</f>
        <v>84.02</v>
      </c>
      <c r="C49" s="197">
        <f>PPCL_NG!P49+PPCL_Spot!P49+GT_NG!P49+GT_Spot!P49+Bawana_NG!P49+Bawana_RLNG!P49+Bawana_Spot!P49</f>
        <v>84.02388963473912</v>
      </c>
      <c r="D49" s="198">
        <f t="shared" si="0"/>
        <v>-3.8896347391244035E-3</v>
      </c>
      <c r="E49" s="197">
        <f>PPCL_NG!J49+PPCL_Spot!J49+GT_NG!J49+GT_Spot!J49+Bawana_NG!J49+Bawana_RLNG!J49+Bawana_Spot!J49</f>
        <v>48.59</v>
      </c>
      <c r="F49" s="197">
        <f>PPCL_NG!Q49+PPCL_Spot!Q49+GT_NG!Q49+GT_Spot!Q49+Bawana_NG!Q49+Bawana_RLNG!Q49+Bawana_Spot!Q49</f>
        <v>48.592249432896622</v>
      </c>
      <c r="G49" s="198">
        <f t="shared" si="1"/>
        <v>-2.2494328966189414E-3</v>
      </c>
      <c r="H49" s="197">
        <f>PPCL_NG!K49+PPCL_Spot!K49+GT_NG!K49+GT_Spot!K49+Bawana_NG!K49+Bawana_RLNG!K49+Bawana_Spot!K49</f>
        <v>5</v>
      </c>
      <c r="I49" s="197">
        <f>PPCL_NG!R49+PPCL_Spot!R49+GT_NG!R49+GT_Spot!R49+Bawana_NG!R49+Bawana_RLNG!R49+Bawana_Spot!R49</f>
        <v>5.0002314707652413</v>
      </c>
      <c r="J49" s="198">
        <f t="shared" si="2"/>
        <v>-2.3147076524132615E-4</v>
      </c>
      <c r="K49" s="197">
        <f>PPCL_NG!L49+PPCL_Spot!L49+GT_NG!L49+GT_Spot!L49+Bawana_NG!L49+Bawana_RLNG!L49+Bawana_Spot!L49</f>
        <v>19.690000000000001</v>
      </c>
      <c r="L49" s="197">
        <f>PPCL_NG!S49+PPCL_Spot!S49+GT_NG!S49+GT_Spot!S49+Bawana_NG!S49+Bawana_RLNG!S49+Bawana_Spot!S49</f>
        <v>19.690911531873521</v>
      </c>
      <c r="M49" s="198">
        <f t="shared" si="3"/>
        <v>-9.1153187351977749E-4</v>
      </c>
      <c r="N49" s="197">
        <f>PPCL_NG!M49+PPCL_Spot!M49+GT_NG!M49+GT_Spot!M49+Bawana_NG!M49+Bawana_RLNG!M49+Bawana_Spot!M49</f>
        <v>58.71</v>
      </c>
      <c r="O49" s="197">
        <f>PPCL_NG!T49+PPCL_Spot!T49+GT_NG!T49+GT_Spot!T49+Bawana_NG!T49+Bawana_RLNG!T49+Bawana_Spot!T49</f>
        <v>58.712717929725464</v>
      </c>
      <c r="P49" s="198">
        <f t="shared" si="4"/>
        <v>-2.7179297254633639E-3</v>
      </c>
      <c r="Q49" s="198">
        <f t="shared" si="5"/>
        <v>-9.9999999999678124E-3</v>
      </c>
    </row>
    <row r="50" spans="1:17">
      <c r="A50" s="33" t="s">
        <v>92</v>
      </c>
      <c r="B50" s="197">
        <f>PPCL_NG!I50+PPCL_Spot!I50+GT_NG!I50+GT_Spot!I50+Bawana_NG!I50+Bawana_RLNG!I50+Bawana_Spot!I50</f>
        <v>84.02</v>
      </c>
      <c r="C50" s="197">
        <f>PPCL_NG!P50+PPCL_Spot!P50+GT_NG!P50+GT_Spot!P50+Bawana_NG!P50+Bawana_RLNG!P50+Bawana_Spot!P50</f>
        <v>84.02388963473912</v>
      </c>
      <c r="D50" s="198">
        <f t="shared" si="0"/>
        <v>-3.8896347391244035E-3</v>
      </c>
      <c r="E50" s="197">
        <f>PPCL_NG!J50+PPCL_Spot!J50+GT_NG!J50+GT_Spot!J50+Bawana_NG!J50+Bawana_RLNG!J50+Bawana_Spot!J50</f>
        <v>48.59</v>
      </c>
      <c r="F50" s="197">
        <f>PPCL_NG!Q50+PPCL_Spot!Q50+GT_NG!Q50+GT_Spot!Q50+Bawana_NG!Q50+Bawana_RLNG!Q50+Bawana_Spot!Q50</f>
        <v>48.592249432896622</v>
      </c>
      <c r="G50" s="198">
        <f t="shared" si="1"/>
        <v>-2.2494328966189414E-3</v>
      </c>
      <c r="H50" s="197">
        <f>PPCL_NG!K50+PPCL_Spot!K50+GT_NG!K50+GT_Spot!K50+Bawana_NG!K50+Bawana_RLNG!K50+Bawana_Spot!K50</f>
        <v>5</v>
      </c>
      <c r="I50" s="197">
        <f>PPCL_NG!R50+PPCL_Spot!R50+GT_NG!R50+GT_Spot!R50+Bawana_NG!R50+Bawana_RLNG!R50+Bawana_Spot!R50</f>
        <v>5.0002314707652413</v>
      </c>
      <c r="J50" s="198">
        <f t="shared" si="2"/>
        <v>-2.3147076524132615E-4</v>
      </c>
      <c r="K50" s="197">
        <f>PPCL_NG!L50+PPCL_Spot!L50+GT_NG!L50+GT_Spot!L50+Bawana_NG!L50+Bawana_RLNG!L50+Bawana_Spot!L50</f>
        <v>19.690000000000001</v>
      </c>
      <c r="L50" s="197">
        <f>PPCL_NG!S50+PPCL_Spot!S50+GT_NG!S50+GT_Spot!S50+Bawana_NG!S50+Bawana_RLNG!S50+Bawana_Spot!S50</f>
        <v>19.690911531873521</v>
      </c>
      <c r="M50" s="198">
        <f t="shared" si="3"/>
        <v>-9.1153187351977749E-4</v>
      </c>
      <c r="N50" s="197">
        <f>PPCL_NG!M50+PPCL_Spot!M50+GT_NG!M50+GT_Spot!M50+Bawana_NG!M50+Bawana_RLNG!M50+Bawana_Spot!M50</f>
        <v>58.71</v>
      </c>
      <c r="O50" s="197">
        <f>PPCL_NG!T50+PPCL_Spot!T50+GT_NG!T50+GT_Spot!T50+Bawana_NG!T50+Bawana_RLNG!T50+Bawana_Spot!T50</f>
        <v>58.712717929725464</v>
      </c>
      <c r="P50" s="198">
        <f t="shared" si="4"/>
        <v>-2.7179297254633639E-3</v>
      </c>
      <c r="Q50" s="198">
        <f t="shared" si="5"/>
        <v>-9.9999999999678124E-3</v>
      </c>
    </row>
    <row r="51" spans="1:17">
      <c r="A51" s="33" t="s">
        <v>93</v>
      </c>
      <c r="B51" s="197">
        <f>PPCL_NG!I51+PPCL_Spot!I51+GT_NG!I51+GT_Spot!I51+Bawana_NG!I51+Bawana_RLNG!I51+Bawana_Spot!I51</f>
        <v>84.02</v>
      </c>
      <c r="C51" s="197">
        <f>PPCL_NG!P51+PPCL_Spot!P51+GT_NG!P51+GT_Spot!P51+Bawana_NG!P51+Bawana_RLNG!P51+Bawana_Spot!P51</f>
        <v>84.02388963473912</v>
      </c>
      <c r="D51" s="198">
        <f t="shared" si="0"/>
        <v>-3.8896347391244035E-3</v>
      </c>
      <c r="E51" s="197">
        <f>PPCL_NG!J51+PPCL_Spot!J51+GT_NG!J51+GT_Spot!J51+Bawana_NG!J51+Bawana_RLNG!J51+Bawana_Spot!J51</f>
        <v>48.59</v>
      </c>
      <c r="F51" s="197">
        <f>PPCL_NG!Q51+PPCL_Spot!Q51+GT_NG!Q51+GT_Spot!Q51+Bawana_NG!Q51+Bawana_RLNG!Q51+Bawana_Spot!Q51</f>
        <v>48.592249432896622</v>
      </c>
      <c r="G51" s="198">
        <f t="shared" si="1"/>
        <v>-2.2494328966189414E-3</v>
      </c>
      <c r="H51" s="197">
        <f>PPCL_NG!K51+PPCL_Spot!K51+GT_NG!K51+GT_Spot!K51+Bawana_NG!K51+Bawana_RLNG!K51+Bawana_Spot!K51</f>
        <v>5</v>
      </c>
      <c r="I51" s="197">
        <f>PPCL_NG!R51+PPCL_Spot!R51+GT_NG!R51+GT_Spot!R51+Bawana_NG!R51+Bawana_RLNG!R51+Bawana_Spot!R51</f>
        <v>5.0002314707652413</v>
      </c>
      <c r="J51" s="198">
        <f t="shared" si="2"/>
        <v>-2.3147076524132615E-4</v>
      </c>
      <c r="K51" s="197">
        <f>PPCL_NG!L51+PPCL_Spot!L51+GT_NG!L51+GT_Spot!L51+Bawana_NG!L51+Bawana_RLNG!L51+Bawana_Spot!L51</f>
        <v>19.690000000000001</v>
      </c>
      <c r="L51" s="197">
        <f>PPCL_NG!S51+PPCL_Spot!S51+GT_NG!S51+GT_Spot!S51+Bawana_NG!S51+Bawana_RLNG!S51+Bawana_Spot!S51</f>
        <v>19.690911531873521</v>
      </c>
      <c r="M51" s="198">
        <f t="shared" si="3"/>
        <v>-9.1153187351977749E-4</v>
      </c>
      <c r="N51" s="197">
        <f>PPCL_NG!M51+PPCL_Spot!M51+GT_NG!M51+GT_Spot!M51+Bawana_NG!M51+Bawana_RLNG!M51+Bawana_Spot!M51</f>
        <v>58.71</v>
      </c>
      <c r="O51" s="197">
        <f>PPCL_NG!T51+PPCL_Spot!T51+GT_NG!T51+GT_Spot!T51+Bawana_NG!T51+Bawana_RLNG!T51+Bawana_Spot!T51</f>
        <v>58.712717929725464</v>
      </c>
      <c r="P51" s="198">
        <f t="shared" si="4"/>
        <v>-2.7179297254633639E-3</v>
      </c>
      <c r="Q51" s="198">
        <f t="shared" si="5"/>
        <v>-9.9999999999678124E-3</v>
      </c>
    </row>
    <row r="52" spans="1:17">
      <c r="A52" s="33" t="s">
        <v>94</v>
      </c>
      <c r="B52" s="197">
        <f>PPCL_NG!I52+PPCL_Spot!I52+GT_NG!I52+GT_Spot!I52+Bawana_NG!I52+Bawana_RLNG!I52+Bawana_Spot!I52</f>
        <v>84.02</v>
      </c>
      <c r="C52" s="197">
        <f>PPCL_NG!P52+PPCL_Spot!P52+GT_NG!P52+GT_Spot!P52+Bawana_NG!P52+Bawana_RLNG!P52+Bawana_Spot!P52</f>
        <v>84.02388963473912</v>
      </c>
      <c r="D52" s="198">
        <f t="shared" si="0"/>
        <v>-3.8896347391244035E-3</v>
      </c>
      <c r="E52" s="197">
        <f>PPCL_NG!J52+PPCL_Spot!J52+GT_NG!J52+GT_Spot!J52+Bawana_NG!J52+Bawana_RLNG!J52+Bawana_Spot!J52</f>
        <v>48.59</v>
      </c>
      <c r="F52" s="197">
        <f>PPCL_NG!Q52+PPCL_Spot!Q52+GT_NG!Q52+GT_Spot!Q52+Bawana_NG!Q52+Bawana_RLNG!Q52+Bawana_Spot!Q52</f>
        <v>48.592249432896622</v>
      </c>
      <c r="G52" s="198">
        <f t="shared" si="1"/>
        <v>-2.2494328966189414E-3</v>
      </c>
      <c r="H52" s="197">
        <f>PPCL_NG!K52+PPCL_Spot!K52+GT_NG!K52+GT_Spot!K52+Bawana_NG!K52+Bawana_RLNG!K52+Bawana_Spot!K52</f>
        <v>5</v>
      </c>
      <c r="I52" s="197">
        <f>PPCL_NG!R52+PPCL_Spot!R52+GT_NG!R52+GT_Spot!R52+Bawana_NG!R52+Bawana_RLNG!R52+Bawana_Spot!R52</f>
        <v>5.0002314707652413</v>
      </c>
      <c r="J52" s="198">
        <f t="shared" si="2"/>
        <v>-2.3147076524132615E-4</v>
      </c>
      <c r="K52" s="197">
        <f>PPCL_NG!L52+PPCL_Spot!L52+GT_NG!L52+GT_Spot!L52+Bawana_NG!L52+Bawana_RLNG!L52+Bawana_Spot!L52</f>
        <v>19.690000000000001</v>
      </c>
      <c r="L52" s="197">
        <f>PPCL_NG!S52+PPCL_Spot!S52+GT_NG!S52+GT_Spot!S52+Bawana_NG!S52+Bawana_RLNG!S52+Bawana_Spot!S52</f>
        <v>19.690911531873521</v>
      </c>
      <c r="M52" s="198">
        <f t="shared" si="3"/>
        <v>-9.1153187351977749E-4</v>
      </c>
      <c r="N52" s="197">
        <f>PPCL_NG!M52+PPCL_Spot!M52+GT_NG!M52+GT_Spot!M52+Bawana_NG!M52+Bawana_RLNG!M52+Bawana_Spot!M52</f>
        <v>58.71</v>
      </c>
      <c r="O52" s="197">
        <f>PPCL_NG!T52+PPCL_Spot!T52+GT_NG!T52+GT_Spot!T52+Bawana_NG!T52+Bawana_RLNG!T52+Bawana_Spot!T52</f>
        <v>58.712717929725464</v>
      </c>
      <c r="P52" s="198">
        <f t="shared" si="4"/>
        <v>-2.7179297254633639E-3</v>
      </c>
      <c r="Q52" s="198">
        <f t="shared" si="5"/>
        <v>-9.9999999999678124E-3</v>
      </c>
    </row>
    <row r="53" spans="1:17">
      <c r="A53" s="33" t="s">
        <v>95</v>
      </c>
      <c r="B53" s="197">
        <f>PPCL_NG!I53+PPCL_Spot!I53+GT_NG!I53+GT_Spot!I53+Bawana_NG!I53+Bawana_RLNG!I53+Bawana_Spot!I53</f>
        <v>84.02</v>
      </c>
      <c r="C53" s="197">
        <f>PPCL_NG!P53+PPCL_Spot!P53+GT_NG!P53+GT_Spot!P53+Bawana_NG!P53+Bawana_RLNG!P53+Bawana_Spot!P53</f>
        <v>84.02388963473912</v>
      </c>
      <c r="D53" s="198">
        <f t="shared" si="0"/>
        <v>-3.8896347391244035E-3</v>
      </c>
      <c r="E53" s="197">
        <f>PPCL_NG!J53+PPCL_Spot!J53+GT_NG!J53+GT_Spot!J53+Bawana_NG!J53+Bawana_RLNG!J53+Bawana_Spot!J53</f>
        <v>48.59</v>
      </c>
      <c r="F53" s="197">
        <f>PPCL_NG!Q53+PPCL_Spot!Q53+GT_NG!Q53+GT_Spot!Q53+Bawana_NG!Q53+Bawana_RLNG!Q53+Bawana_Spot!Q53</f>
        <v>48.592249432896622</v>
      </c>
      <c r="G53" s="198">
        <f t="shared" si="1"/>
        <v>-2.2494328966189414E-3</v>
      </c>
      <c r="H53" s="197">
        <f>PPCL_NG!K53+PPCL_Spot!K53+GT_NG!K53+GT_Spot!K53+Bawana_NG!K53+Bawana_RLNG!K53+Bawana_Spot!K53</f>
        <v>5</v>
      </c>
      <c r="I53" s="197">
        <f>PPCL_NG!R53+PPCL_Spot!R53+GT_NG!R53+GT_Spot!R53+Bawana_NG!R53+Bawana_RLNG!R53+Bawana_Spot!R53</f>
        <v>5.0002314707652413</v>
      </c>
      <c r="J53" s="198">
        <f t="shared" si="2"/>
        <v>-2.3147076524132615E-4</v>
      </c>
      <c r="K53" s="197">
        <f>PPCL_NG!L53+PPCL_Spot!L53+GT_NG!L53+GT_Spot!L53+Bawana_NG!L53+Bawana_RLNG!L53+Bawana_Spot!L53</f>
        <v>19.690000000000001</v>
      </c>
      <c r="L53" s="197">
        <f>PPCL_NG!S53+PPCL_Spot!S53+GT_NG!S53+GT_Spot!S53+Bawana_NG!S53+Bawana_RLNG!S53+Bawana_Spot!S53</f>
        <v>19.690911531873521</v>
      </c>
      <c r="M53" s="198">
        <f t="shared" si="3"/>
        <v>-9.1153187351977749E-4</v>
      </c>
      <c r="N53" s="197">
        <f>PPCL_NG!M53+PPCL_Spot!M53+GT_NG!M53+GT_Spot!M53+Bawana_NG!M53+Bawana_RLNG!M53+Bawana_Spot!M53</f>
        <v>58.71</v>
      </c>
      <c r="O53" s="197">
        <f>PPCL_NG!T53+PPCL_Spot!T53+GT_NG!T53+GT_Spot!T53+Bawana_NG!T53+Bawana_RLNG!T53+Bawana_Spot!T53</f>
        <v>58.712717929725464</v>
      </c>
      <c r="P53" s="198">
        <f t="shared" si="4"/>
        <v>-2.7179297254633639E-3</v>
      </c>
      <c r="Q53" s="198">
        <f t="shared" si="5"/>
        <v>-9.9999999999678124E-3</v>
      </c>
    </row>
    <row r="54" spans="1:17">
      <c r="A54" s="33" t="s">
        <v>96</v>
      </c>
      <c r="B54" s="197">
        <f>PPCL_NG!I54+PPCL_Spot!I54+GT_NG!I54+GT_Spot!I54+Bawana_NG!I54+Bawana_RLNG!I54+Bawana_Spot!I54</f>
        <v>84.02</v>
      </c>
      <c r="C54" s="197">
        <f>PPCL_NG!P54+PPCL_Spot!P54+GT_NG!P54+GT_Spot!P54+Bawana_NG!P54+Bawana_RLNG!P54+Bawana_Spot!P54</f>
        <v>84.02388963473912</v>
      </c>
      <c r="D54" s="198">
        <f t="shared" si="0"/>
        <v>-3.8896347391244035E-3</v>
      </c>
      <c r="E54" s="197">
        <f>PPCL_NG!J54+PPCL_Spot!J54+GT_NG!J54+GT_Spot!J54+Bawana_NG!J54+Bawana_RLNG!J54+Bawana_Spot!J54</f>
        <v>48.59</v>
      </c>
      <c r="F54" s="197">
        <f>PPCL_NG!Q54+PPCL_Spot!Q54+GT_NG!Q54+GT_Spot!Q54+Bawana_NG!Q54+Bawana_RLNG!Q54+Bawana_Spot!Q54</f>
        <v>48.592249432896622</v>
      </c>
      <c r="G54" s="198">
        <f t="shared" si="1"/>
        <v>-2.2494328966189414E-3</v>
      </c>
      <c r="H54" s="197">
        <f>PPCL_NG!K54+PPCL_Spot!K54+GT_NG!K54+GT_Spot!K54+Bawana_NG!K54+Bawana_RLNG!K54+Bawana_Spot!K54</f>
        <v>5</v>
      </c>
      <c r="I54" s="197">
        <f>PPCL_NG!R54+PPCL_Spot!R54+GT_NG!R54+GT_Spot!R54+Bawana_NG!R54+Bawana_RLNG!R54+Bawana_Spot!R54</f>
        <v>5.0002314707652413</v>
      </c>
      <c r="J54" s="198">
        <f t="shared" si="2"/>
        <v>-2.3147076524132615E-4</v>
      </c>
      <c r="K54" s="197">
        <f>PPCL_NG!L54+PPCL_Spot!L54+GT_NG!L54+GT_Spot!L54+Bawana_NG!L54+Bawana_RLNG!L54+Bawana_Spot!L54</f>
        <v>19.690000000000001</v>
      </c>
      <c r="L54" s="197">
        <f>PPCL_NG!S54+PPCL_Spot!S54+GT_NG!S54+GT_Spot!S54+Bawana_NG!S54+Bawana_RLNG!S54+Bawana_Spot!S54</f>
        <v>19.690911531873521</v>
      </c>
      <c r="M54" s="198">
        <f t="shared" si="3"/>
        <v>-9.1153187351977749E-4</v>
      </c>
      <c r="N54" s="197">
        <f>PPCL_NG!M54+PPCL_Spot!M54+GT_NG!M54+GT_Spot!M54+Bawana_NG!M54+Bawana_RLNG!M54+Bawana_Spot!M54</f>
        <v>58.71</v>
      </c>
      <c r="O54" s="197">
        <f>PPCL_NG!T54+PPCL_Spot!T54+GT_NG!T54+GT_Spot!T54+Bawana_NG!T54+Bawana_RLNG!T54+Bawana_Spot!T54</f>
        <v>58.712717929725464</v>
      </c>
      <c r="P54" s="198">
        <f t="shared" si="4"/>
        <v>-2.7179297254633639E-3</v>
      </c>
      <c r="Q54" s="198">
        <f t="shared" si="5"/>
        <v>-9.9999999999678124E-3</v>
      </c>
    </row>
    <row r="55" spans="1:17">
      <c r="A55" s="33" t="s">
        <v>97</v>
      </c>
      <c r="B55" s="197">
        <f>PPCL_NG!I55+PPCL_Spot!I55+GT_NG!I55+GT_Spot!I55+Bawana_NG!I55+Bawana_RLNG!I55+Bawana_Spot!I55</f>
        <v>84.02</v>
      </c>
      <c r="C55" s="197">
        <f>PPCL_NG!P55+PPCL_Spot!P55+GT_NG!P55+GT_Spot!P55+Bawana_NG!P55+Bawana_RLNG!P55+Bawana_Spot!P55</f>
        <v>84.02388963473912</v>
      </c>
      <c r="D55" s="198">
        <f t="shared" si="0"/>
        <v>-3.8896347391244035E-3</v>
      </c>
      <c r="E55" s="197">
        <f>PPCL_NG!J55+PPCL_Spot!J55+GT_NG!J55+GT_Spot!J55+Bawana_NG!J55+Bawana_RLNG!J55+Bawana_Spot!J55</f>
        <v>48.59</v>
      </c>
      <c r="F55" s="197">
        <f>PPCL_NG!Q55+PPCL_Spot!Q55+GT_NG!Q55+GT_Spot!Q55+Bawana_NG!Q55+Bawana_RLNG!Q55+Bawana_Spot!Q55</f>
        <v>48.592249432896622</v>
      </c>
      <c r="G55" s="198">
        <f t="shared" si="1"/>
        <v>-2.2494328966189414E-3</v>
      </c>
      <c r="H55" s="197">
        <f>PPCL_NG!K55+PPCL_Spot!K55+GT_NG!K55+GT_Spot!K55+Bawana_NG!K55+Bawana_RLNG!K55+Bawana_Spot!K55</f>
        <v>5</v>
      </c>
      <c r="I55" s="197">
        <f>PPCL_NG!R55+PPCL_Spot!R55+GT_NG!R55+GT_Spot!R55+Bawana_NG!R55+Bawana_RLNG!R55+Bawana_Spot!R55</f>
        <v>5.0002314707652413</v>
      </c>
      <c r="J55" s="198">
        <f t="shared" si="2"/>
        <v>-2.3147076524132615E-4</v>
      </c>
      <c r="K55" s="197">
        <f>PPCL_NG!L55+PPCL_Spot!L55+GT_NG!L55+GT_Spot!L55+Bawana_NG!L55+Bawana_RLNG!L55+Bawana_Spot!L55</f>
        <v>19.690000000000001</v>
      </c>
      <c r="L55" s="197">
        <f>PPCL_NG!S55+PPCL_Spot!S55+GT_NG!S55+GT_Spot!S55+Bawana_NG!S55+Bawana_RLNG!S55+Bawana_Spot!S55</f>
        <v>19.690911531873521</v>
      </c>
      <c r="M55" s="198">
        <f t="shared" si="3"/>
        <v>-9.1153187351977749E-4</v>
      </c>
      <c r="N55" s="197">
        <f>PPCL_NG!M55+PPCL_Spot!M55+GT_NG!M55+GT_Spot!M55+Bawana_NG!M55+Bawana_RLNG!M55+Bawana_Spot!M55</f>
        <v>58.71</v>
      </c>
      <c r="O55" s="197">
        <f>PPCL_NG!T55+PPCL_Spot!T55+GT_NG!T55+GT_Spot!T55+Bawana_NG!T55+Bawana_RLNG!T55+Bawana_Spot!T55</f>
        <v>58.712717929725464</v>
      </c>
      <c r="P55" s="198">
        <f t="shared" si="4"/>
        <v>-2.7179297254633639E-3</v>
      </c>
      <c r="Q55" s="198">
        <f t="shared" si="5"/>
        <v>-9.9999999999678124E-3</v>
      </c>
    </row>
    <row r="56" spans="1:17">
      <c r="A56" s="33" t="s">
        <v>98</v>
      </c>
      <c r="B56" s="197">
        <f>PPCL_NG!I56+PPCL_Spot!I56+GT_NG!I56+GT_Spot!I56+Bawana_NG!I56+Bawana_RLNG!I56+Bawana_Spot!I56</f>
        <v>84.02</v>
      </c>
      <c r="C56" s="197">
        <f>PPCL_NG!P56+PPCL_Spot!P56+GT_NG!P56+GT_Spot!P56+Bawana_NG!P56+Bawana_RLNG!P56+Bawana_Spot!P56</f>
        <v>84.02388963473912</v>
      </c>
      <c r="D56" s="198">
        <f t="shared" si="0"/>
        <v>-3.8896347391244035E-3</v>
      </c>
      <c r="E56" s="197">
        <f>PPCL_NG!J56+PPCL_Spot!J56+GT_NG!J56+GT_Spot!J56+Bawana_NG!J56+Bawana_RLNG!J56+Bawana_Spot!J56</f>
        <v>48.59</v>
      </c>
      <c r="F56" s="197">
        <f>PPCL_NG!Q56+PPCL_Spot!Q56+GT_NG!Q56+GT_Spot!Q56+Bawana_NG!Q56+Bawana_RLNG!Q56+Bawana_Spot!Q56</f>
        <v>48.592249432896622</v>
      </c>
      <c r="G56" s="198">
        <f t="shared" si="1"/>
        <v>-2.2494328966189414E-3</v>
      </c>
      <c r="H56" s="197">
        <f>PPCL_NG!K56+PPCL_Spot!K56+GT_NG!K56+GT_Spot!K56+Bawana_NG!K56+Bawana_RLNG!K56+Bawana_Spot!K56</f>
        <v>5</v>
      </c>
      <c r="I56" s="197">
        <f>PPCL_NG!R56+PPCL_Spot!R56+GT_NG!R56+GT_Spot!R56+Bawana_NG!R56+Bawana_RLNG!R56+Bawana_Spot!R56</f>
        <v>5.0002314707652413</v>
      </c>
      <c r="J56" s="198">
        <f t="shared" si="2"/>
        <v>-2.3147076524132615E-4</v>
      </c>
      <c r="K56" s="197">
        <f>PPCL_NG!L56+PPCL_Spot!L56+GT_NG!L56+GT_Spot!L56+Bawana_NG!L56+Bawana_RLNG!L56+Bawana_Spot!L56</f>
        <v>19.690000000000001</v>
      </c>
      <c r="L56" s="197">
        <f>PPCL_NG!S56+PPCL_Spot!S56+GT_NG!S56+GT_Spot!S56+Bawana_NG!S56+Bawana_RLNG!S56+Bawana_Spot!S56</f>
        <v>19.690911531873521</v>
      </c>
      <c r="M56" s="198">
        <f t="shared" si="3"/>
        <v>-9.1153187351977749E-4</v>
      </c>
      <c r="N56" s="197">
        <f>PPCL_NG!M56+PPCL_Spot!M56+GT_NG!M56+GT_Spot!M56+Bawana_NG!M56+Bawana_RLNG!M56+Bawana_Spot!M56</f>
        <v>58.71</v>
      </c>
      <c r="O56" s="197">
        <f>PPCL_NG!T56+PPCL_Spot!T56+GT_NG!T56+GT_Spot!T56+Bawana_NG!T56+Bawana_RLNG!T56+Bawana_Spot!T56</f>
        <v>58.712717929725464</v>
      </c>
      <c r="P56" s="198">
        <f t="shared" si="4"/>
        <v>-2.7179297254633639E-3</v>
      </c>
      <c r="Q56" s="198">
        <f t="shared" si="5"/>
        <v>-9.9999999999678124E-3</v>
      </c>
    </row>
    <row r="57" spans="1:17">
      <c r="A57" s="33" t="s">
        <v>99</v>
      </c>
      <c r="B57" s="197">
        <f>PPCL_NG!I57+PPCL_Spot!I57+GT_NG!I57+GT_Spot!I57+Bawana_NG!I57+Bawana_RLNG!I57+Bawana_Spot!I57</f>
        <v>84.02</v>
      </c>
      <c r="C57" s="197">
        <f>PPCL_NG!P57+PPCL_Spot!P57+GT_NG!P57+GT_Spot!P57+Bawana_NG!P57+Bawana_RLNG!P57+Bawana_Spot!P57</f>
        <v>84.02388963473912</v>
      </c>
      <c r="D57" s="198">
        <f t="shared" si="0"/>
        <v>-3.8896347391244035E-3</v>
      </c>
      <c r="E57" s="197">
        <f>PPCL_NG!J57+PPCL_Spot!J57+GT_NG!J57+GT_Spot!J57+Bawana_NG!J57+Bawana_RLNG!J57+Bawana_Spot!J57</f>
        <v>48.59</v>
      </c>
      <c r="F57" s="197">
        <f>PPCL_NG!Q57+PPCL_Spot!Q57+GT_NG!Q57+GT_Spot!Q57+Bawana_NG!Q57+Bawana_RLNG!Q57+Bawana_Spot!Q57</f>
        <v>48.592249432896622</v>
      </c>
      <c r="G57" s="198">
        <f t="shared" si="1"/>
        <v>-2.2494328966189414E-3</v>
      </c>
      <c r="H57" s="197">
        <f>PPCL_NG!K57+PPCL_Spot!K57+GT_NG!K57+GT_Spot!K57+Bawana_NG!K57+Bawana_RLNG!K57+Bawana_Spot!K57</f>
        <v>5</v>
      </c>
      <c r="I57" s="197">
        <f>PPCL_NG!R57+PPCL_Spot!R57+GT_NG!R57+GT_Spot!R57+Bawana_NG!R57+Bawana_RLNG!R57+Bawana_Spot!R57</f>
        <v>5.0002314707652413</v>
      </c>
      <c r="J57" s="198">
        <f t="shared" si="2"/>
        <v>-2.3147076524132615E-4</v>
      </c>
      <c r="K57" s="197">
        <f>PPCL_NG!L57+PPCL_Spot!L57+GT_NG!L57+GT_Spot!L57+Bawana_NG!L57+Bawana_RLNG!L57+Bawana_Spot!L57</f>
        <v>19.690000000000001</v>
      </c>
      <c r="L57" s="197">
        <f>PPCL_NG!S57+PPCL_Spot!S57+GT_NG!S57+GT_Spot!S57+Bawana_NG!S57+Bawana_RLNG!S57+Bawana_Spot!S57</f>
        <v>19.690911531873521</v>
      </c>
      <c r="M57" s="198">
        <f t="shared" si="3"/>
        <v>-9.1153187351977749E-4</v>
      </c>
      <c r="N57" s="197">
        <f>PPCL_NG!M57+PPCL_Spot!M57+GT_NG!M57+GT_Spot!M57+Bawana_NG!M57+Bawana_RLNG!M57+Bawana_Spot!M57</f>
        <v>58.71</v>
      </c>
      <c r="O57" s="197">
        <f>PPCL_NG!T57+PPCL_Spot!T57+GT_NG!T57+GT_Spot!T57+Bawana_NG!T57+Bawana_RLNG!T57+Bawana_Spot!T57</f>
        <v>58.712717929725464</v>
      </c>
      <c r="P57" s="198">
        <f t="shared" si="4"/>
        <v>-2.7179297254633639E-3</v>
      </c>
      <c r="Q57" s="198">
        <f t="shared" si="5"/>
        <v>-9.9999999999678124E-3</v>
      </c>
    </row>
    <row r="58" spans="1:17">
      <c r="A58" s="33" t="s">
        <v>100</v>
      </c>
      <c r="B58" s="197">
        <f>PPCL_NG!I58+PPCL_Spot!I58+GT_NG!I58+GT_Spot!I58+Bawana_NG!I58+Bawana_RLNG!I58+Bawana_Spot!I58</f>
        <v>84.02</v>
      </c>
      <c r="C58" s="197">
        <f>PPCL_NG!P58+PPCL_Spot!P58+GT_NG!P58+GT_Spot!P58+Bawana_NG!P58+Bawana_RLNG!P58+Bawana_Spot!P58</f>
        <v>84.02388963473912</v>
      </c>
      <c r="D58" s="198">
        <f t="shared" si="0"/>
        <v>-3.8896347391244035E-3</v>
      </c>
      <c r="E58" s="197">
        <f>PPCL_NG!J58+PPCL_Spot!J58+GT_NG!J58+GT_Spot!J58+Bawana_NG!J58+Bawana_RLNG!J58+Bawana_Spot!J58</f>
        <v>48.59</v>
      </c>
      <c r="F58" s="197">
        <f>PPCL_NG!Q58+PPCL_Spot!Q58+GT_NG!Q58+GT_Spot!Q58+Bawana_NG!Q58+Bawana_RLNG!Q58+Bawana_Spot!Q58</f>
        <v>48.592249432896622</v>
      </c>
      <c r="G58" s="198">
        <f t="shared" si="1"/>
        <v>-2.2494328966189414E-3</v>
      </c>
      <c r="H58" s="197">
        <f>PPCL_NG!K58+PPCL_Spot!K58+GT_NG!K58+GT_Spot!K58+Bawana_NG!K58+Bawana_RLNG!K58+Bawana_Spot!K58</f>
        <v>5</v>
      </c>
      <c r="I58" s="197">
        <f>PPCL_NG!R58+PPCL_Spot!R58+GT_NG!R58+GT_Spot!R58+Bawana_NG!R58+Bawana_RLNG!R58+Bawana_Spot!R58</f>
        <v>5.0002314707652413</v>
      </c>
      <c r="J58" s="198">
        <f t="shared" si="2"/>
        <v>-2.3147076524132615E-4</v>
      </c>
      <c r="K58" s="197">
        <f>PPCL_NG!L58+PPCL_Spot!L58+GT_NG!L58+GT_Spot!L58+Bawana_NG!L58+Bawana_RLNG!L58+Bawana_Spot!L58</f>
        <v>19.690000000000001</v>
      </c>
      <c r="L58" s="197">
        <f>PPCL_NG!S58+PPCL_Spot!S58+GT_NG!S58+GT_Spot!S58+Bawana_NG!S58+Bawana_RLNG!S58+Bawana_Spot!S58</f>
        <v>19.690911531873521</v>
      </c>
      <c r="M58" s="198">
        <f t="shared" si="3"/>
        <v>-9.1153187351977749E-4</v>
      </c>
      <c r="N58" s="197">
        <f>PPCL_NG!M58+PPCL_Spot!M58+GT_NG!M58+GT_Spot!M58+Bawana_NG!M58+Bawana_RLNG!M58+Bawana_Spot!M58</f>
        <v>58.71</v>
      </c>
      <c r="O58" s="197">
        <f>PPCL_NG!T58+PPCL_Spot!T58+GT_NG!T58+GT_Spot!T58+Bawana_NG!T58+Bawana_RLNG!T58+Bawana_Spot!T58</f>
        <v>58.712717929725464</v>
      </c>
      <c r="P58" s="198">
        <f t="shared" si="4"/>
        <v>-2.7179297254633639E-3</v>
      </c>
      <c r="Q58" s="198">
        <f t="shared" si="5"/>
        <v>-9.9999999999678124E-3</v>
      </c>
    </row>
    <row r="59" spans="1:17">
      <c r="A59" s="33" t="s">
        <v>101</v>
      </c>
      <c r="B59" s="197">
        <f>PPCL_NG!I59+PPCL_Spot!I59+GT_NG!I59+GT_Spot!I59+Bawana_NG!I59+Bawana_RLNG!I59+Bawana_Spot!I59</f>
        <v>84.02</v>
      </c>
      <c r="C59" s="197">
        <f>PPCL_NG!P59+PPCL_Spot!P59+GT_NG!P59+GT_Spot!P59+Bawana_NG!P59+Bawana_RLNG!P59+Bawana_Spot!P59</f>
        <v>84.02388963473912</v>
      </c>
      <c r="D59" s="198">
        <f t="shared" si="0"/>
        <v>-3.8896347391244035E-3</v>
      </c>
      <c r="E59" s="197">
        <f>PPCL_NG!J59+PPCL_Spot!J59+GT_NG!J59+GT_Spot!J59+Bawana_NG!J59+Bawana_RLNG!J59+Bawana_Spot!J59</f>
        <v>48.59</v>
      </c>
      <c r="F59" s="197">
        <f>PPCL_NG!Q59+PPCL_Spot!Q59+GT_NG!Q59+GT_Spot!Q59+Bawana_NG!Q59+Bawana_RLNG!Q59+Bawana_Spot!Q59</f>
        <v>48.592249432896622</v>
      </c>
      <c r="G59" s="198">
        <f t="shared" si="1"/>
        <v>-2.2494328966189414E-3</v>
      </c>
      <c r="H59" s="197">
        <f>PPCL_NG!K59+PPCL_Spot!K59+GT_NG!K59+GT_Spot!K59+Bawana_NG!K59+Bawana_RLNG!K59+Bawana_Spot!K59</f>
        <v>5</v>
      </c>
      <c r="I59" s="197">
        <f>PPCL_NG!R59+PPCL_Spot!R59+GT_NG!R59+GT_Spot!R59+Bawana_NG!R59+Bawana_RLNG!R59+Bawana_Spot!R59</f>
        <v>5.0002314707652413</v>
      </c>
      <c r="J59" s="198">
        <f t="shared" si="2"/>
        <v>-2.3147076524132615E-4</v>
      </c>
      <c r="K59" s="197">
        <f>PPCL_NG!L59+PPCL_Spot!L59+GT_NG!L59+GT_Spot!L59+Bawana_NG!L59+Bawana_RLNG!L59+Bawana_Spot!L59</f>
        <v>19.690000000000001</v>
      </c>
      <c r="L59" s="197">
        <f>PPCL_NG!S59+PPCL_Spot!S59+GT_NG!S59+GT_Spot!S59+Bawana_NG!S59+Bawana_RLNG!S59+Bawana_Spot!S59</f>
        <v>19.690911531873521</v>
      </c>
      <c r="M59" s="198">
        <f t="shared" si="3"/>
        <v>-9.1153187351977749E-4</v>
      </c>
      <c r="N59" s="197">
        <f>PPCL_NG!M59+PPCL_Spot!M59+GT_NG!M59+GT_Spot!M59+Bawana_NG!M59+Bawana_RLNG!M59+Bawana_Spot!M59</f>
        <v>58.71</v>
      </c>
      <c r="O59" s="197">
        <f>PPCL_NG!T59+PPCL_Spot!T59+GT_NG!T59+GT_Spot!T59+Bawana_NG!T59+Bawana_RLNG!T59+Bawana_Spot!T59</f>
        <v>58.712717929725464</v>
      </c>
      <c r="P59" s="198">
        <f t="shared" si="4"/>
        <v>-2.7179297254633639E-3</v>
      </c>
      <c r="Q59" s="198">
        <f t="shared" si="5"/>
        <v>-9.9999999999678124E-3</v>
      </c>
    </row>
    <row r="60" spans="1:17">
      <c r="A60" s="33" t="s">
        <v>102</v>
      </c>
      <c r="B60" s="197">
        <f>PPCL_NG!I60+PPCL_Spot!I60+GT_NG!I60+GT_Spot!I60+Bawana_NG!I60+Bawana_RLNG!I60+Bawana_Spot!I60</f>
        <v>84.02</v>
      </c>
      <c r="C60" s="197">
        <f>PPCL_NG!P60+PPCL_Spot!P60+GT_NG!P60+GT_Spot!P60+Bawana_NG!P60+Bawana_RLNG!P60+Bawana_Spot!P60</f>
        <v>84.02388963473912</v>
      </c>
      <c r="D60" s="198">
        <f t="shared" si="0"/>
        <v>-3.8896347391244035E-3</v>
      </c>
      <c r="E60" s="197">
        <f>PPCL_NG!J60+PPCL_Spot!J60+GT_NG!J60+GT_Spot!J60+Bawana_NG!J60+Bawana_RLNG!J60+Bawana_Spot!J60</f>
        <v>48.59</v>
      </c>
      <c r="F60" s="197">
        <f>PPCL_NG!Q60+PPCL_Spot!Q60+GT_NG!Q60+GT_Spot!Q60+Bawana_NG!Q60+Bawana_RLNG!Q60+Bawana_Spot!Q60</f>
        <v>48.592249432896622</v>
      </c>
      <c r="G60" s="198">
        <f t="shared" si="1"/>
        <v>-2.2494328966189414E-3</v>
      </c>
      <c r="H60" s="197">
        <f>PPCL_NG!K60+PPCL_Spot!K60+GT_NG!K60+GT_Spot!K60+Bawana_NG!K60+Bawana_RLNG!K60+Bawana_Spot!K60</f>
        <v>5</v>
      </c>
      <c r="I60" s="197">
        <f>PPCL_NG!R60+PPCL_Spot!R60+GT_NG!R60+GT_Spot!R60+Bawana_NG!R60+Bawana_RLNG!R60+Bawana_Spot!R60</f>
        <v>5.0002314707652413</v>
      </c>
      <c r="J60" s="198">
        <f t="shared" si="2"/>
        <v>-2.3147076524132615E-4</v>
      </c>
      <c r="K60" s="197">
        <f>PPCL_NG!L60+PPCL_Spot!L60+GT_NG!L60+GT_Spot!L60+Bawana_NG!L60+Bawana_RLNG!L60+Bawana_Spot!L60</f>
        <v>19.690000000000001</v>
      </c>
      <c r="L60" s="197">
        <f>PPCL_NG!S60+PPCL_Spot!S60+GT_NG!S60+GT_Spot!S60+Bawana_NG!S60+Bawana_RLNG!S60+Bawana_Spot!S60</f>
        <v>19.690911531873521</v>
      </c>
      <c r="M60" s="198">
        <f t="shared" si="3"/>
        <v>-9.1153187351977749E-4</v>
      </c>
      <c r="N60" s="197">
        <f>PPCL_NG!M60+PPCL_Spot!M60+GT_NG!M60+GT_Spot!M60+Bawana_NG!M60+Bawana_RLNG!M60+Bawana_Spot!M60</f>
        <v>58.71</v>
      </c>
      <c r="O60" s="197">
        <f>PPCL_NG!T60+PPCL_Spot!T60+GT_NG!T60+GT_Spot!T60+Bawana_NG!T60+Bawana_RLNG!T60+Bawana_Spot!T60</f>
        <v>58.712717929725464</v>
      </c>
      <c r="P60" s="198">
        <f t="shared" si="4"/>
        <v>-2.7179297254633639E-3</v>
      </c>
      <c r="Q60" s="198">
        <f t="shared" si="5"/>
        <v>-9.9999999999678124E-3</v>
      </c>
    </row>
    <row r="61" spans="1:17">
      <c r="A61" s="33" t="s">
        <v>103</v>
      </c>
      <c r="B61" s="197">
        <f>PPCL_NG!I61+PPCL_Spot!I61+GT_NG!I61+GT_Spot!I61+Bawana_NG!I61+Bawana_RLNG!I61+Bawana_Spot!I61</f>
        <v>84.02</v>
      </c>
      <c r="C61" s="197">
        <f>PPCL_NG!P61+PPCL_Spot!P61+GT_NG!P61+GT_Spot!P61+Bawana_NG!P61+Bawana_RLNG!P61+Bawana_Spot!P61</f>
        <v>84.02388963473912</v>
      </c>
      <c r="D61" s="198">
        <f t="shared" si="0"/>
        <v>-3.8896347391244035E-3</v>
      </c>
      <c r="E61" s="197">
        <f>PPCL_NG!J61+PPCL_Spot!J61+GT_NG!J61+GT_Spot!J61+Bawana_NG!J61+Bawana_RLNG!J61+Bawana_Spot!J61</f>
        <v>48.59</v>
      </c>
      <c r="F61" s="197">
        <f>PPCL_NG!Q61+PPCL_Spot!Q61+GT_NG!Q61+GT_Spot!Q61+Bawana_NG!Q61+Bawana_RLNG!Q61+Bawana_Spot!Q61</f>
        <v>48.592249432896622</v>
      </c>
      <c r="G61" s="198">
        <f t="shared" si="1"/>
        <v>-2.2494328966189414E-3</v>
      </c>
      <c r="H61" s="197">
        <f>PPCL_NG!K61+PPCL_Spot!K61+GT_NG!K61+GT_Spot!K61+Bawana_NG!K61+Bawana_RLNG!K61+Bawana_Spot!K61</f>
        <v>5</v>
      </c>
      <c r="I61" s="197">
        <f>PPCL_NG!R61+PPCL_Spot!R61+GT_NG!R61+GT_Spot!R61+Bawana_NG!R61+Bawana_RLNG!R61+Bawana_Spot!R61</f>
        <v>5.0002314707652413</v>
      </c>
      <c r="J61" s="198">
        <f t="shared" si="2"/>
        <v>-2.3147076524132615E-4</v>
      </c>
      <c r="K61" s="197">
        <f>PPCL_NG!L61+PPCL_Spot!L61+GT_NG!L61+GT_Spot!L61+Bawana_NG!L61+Bawana_RLNG!L61+Bawana_Spot!L61</f>
        <v>19.690000000000001</v>
      </c>
      <c r="L61" s="197">
        <f>PPCL_NG!S61+PPCL_Spot!S61+GT_NG!S61+GT_Spot!S61+Bawana_NG!S61+Bawana_RLNG!S61+Bawana_Spot!S61</f>
        <v>19.690911531873521</v>
      </c>
      <c r="M61" s="198">
        <f t="shared" si="3"/>
        <v>-9.1153187351977749E-4</v>
      </c>
      <c r="N61" s="197">
        <f>PPCL_NG!M61+PPCL_Spot!M61+GT_NG!M61+GT_Spot!M61+Bawana_NG!M61+Bawana_RLNG!M61+Bawana_Spot!M61</f>
        <v>58.71</v>
      </c>
      <c r="O61" s="197">
        <f>PPCL_NG!T61+PPCL_Spot!T61+GT_NG!T61+GT_Spot!T61+Bawana_NG!T61+Bawana_RLNG!T61+Bawana_Spot!T61</f>
        <v>58.712717929725464</v>
      </c>
      <c r="P61" s="198">
        <f t="shared" si="4"/>
        <v>-2.7179297254633639E-3</v>
      </c>
      <c r="Q61" s="198">
        <f t="shared" si="5"/>
        <v>-9.9999999999678124E-3</v>
      </c>
    </row>
    <row r="62" spans="1:17">
      <c r="A62" s="33" t="s">
        <v>104</v>
      </c>
      <c r="B62" s="197">
        <f>PPCL_NG!I62+PPCL_Spot!I62+GT_NG!I62+GT_Spot!I62+Bawana_NG!I62+Bawana_RLNG!I62+Bawana_Spot!I62</f>
        <v>84.02</v>
      </c>
      <c r="C62" s="197">
        <f>PPCL_NG!P62+PPCL_Spot!P62+GT_NG!P62+GT_Spot!P62+Bawana_NG!P62+Bawana_RLNG!P62+Bawana_Spot!P62</f>
        <v>84.02388963473912</v>
      </c>
      <c r="D62" s="198">
        <f t="shared" si="0"/>
        <v>-3.8896347391244035E-3</v>
      </c>
      <c r="E62" s="197">
        <f>PPCL_NG!J62+PPCL_Spot!J62+GT_NG!J62+GT_Spot!J62+Bawana_NG!J62+Bawana_RLNG!J62+Bawana_Spot!J62</f>
        <v>48.59</v>
      </c>
      <c r="F62" s="197">
        <f>PPCL_NG!Q62+PPCL_Spot!Q62+GT_NG!Q62+GT_Spot!Q62+Bawana_NG!Q62+Bawana_RLNG!Q62+Bawana_Spot!Q62</f>
        <v>48.592249432896622</v>
      </c>
      <c r="G62" s="198">
        <f t="shared" si="1"/>
        <v>-2.2494328966189414E-3</v>
      </c>
      <c r="H62" s="197">
        <f>PPCL_NG!K62+PPCL_Spot!K62+GT_NG!K62+GT_Spot!K62+Bawana_NG!K62+Bawana_RLNG!K62+Bawana_Spot!K62</f>
        <v>5</v>
      </c>
      <c r="I62" s="197">
        <f>PPCL_NG!R62+PPCL_Spot!R62+GT_NG!R62+GT_Spot!R62+Bawana_NG!R62+Bawana_RLNG!R62+Bawana_Spot!R62</f>
        <v>5.0002314707652413</v>
      </c>
      <c r="J62" s="198">
        <f t="shared" si="2"/>
        <v>-2.3147076524132615E-4</v>
      </c>
      <c r="K62" s="197">
        <f>PPCL_NG!L62+PPCL_Spot!L62+GT_NG!L62+GT_Spot!L62+Bawana_NG!L62+Bawana_RLNG!L62+Bawana_Spot!L62</f>
        <v>19.690000000000001</v>
      </c>
      <c r="L62" s="197">
        <f>PPCL_NG!S62+PPCL_Spot!S62+GT_NG!S62+GT_Spot!S62+Bawana_NG!S62+Bawana_RLNG!S62+Bawana_Spot!S62</f>
        <v>19.690911531873521</v>
      </c>
      <c r="M62" s="198">
        <f t="shared" si="3"/>
        <v>-9.1153187351977749E-4</v>
      </c>
      <c r="N62" s="197">
        <f>PPCL_NG!M62+PPCL_Spot!M62+GT_NG!M62+GT_Spot!M62+Bawana_NG!M62+Bawana_RLNG!M62+Bawana_Spot!M62</f>
        <v>58.71</v>
      </c>
      <c r="O62" s="197">
        <f>PPCL_NG!T62+PPCL_Spot!T62+GT_NG!T62+GT_Spot!T62+Bawana_NG!T62+Bawana_RLNG!T62+Bawana_Spot!T62</f>
        <v>58.712717929725464</v>
      </c>
      <c r="P62" s="198">
        <f t="shared" si="4"/>
        <v>-2.7179297254633639E-3</v>
      </c>
      <c r="Q62" s="198">
        <f t="shared" si="5"/>
        <v>-9.9999999999678124E-3</v>
      </c>
    </row>
    <row r="63" spans="1:17">
      <c r="A63" s="33" t="s">
        <v>105</v>
      </c>
      <c r="B63" s="197">
        <f>PPCL_NG!I63+PPCL_Spot!I63+GT_NG!I63+GT_Spot!I63+Bawana_NG!I63+Bawana_RLNG!I63+Bawana_Spot!I63</f>
        <v>84.02</v>
      </c>
      <c r="C63" s="197">
        <f>PPCL_NG!P63+PPCL_Spot!P63+GT_NG!P63+GT_Spot!P63+Bawana_NG!P63+Bawana_RLNG!P63+Bawana_Spot!P63</f>
        <v>84.02388963473912</v>
      </c>
      <c r="D63" s="198">
        <f t="shared" si="0"/>
        <v>-3.8896347391244035E-3</v>
      </c>
      <c r="E63" s="197">
        <f>PPCL_NG!J63+PPCL_Spot!J63+GT_NG!J63+GT_Spot!J63+Bawana_NG!J63+Bawana_RLNG!J63+Bawana_Spot!J63</f>
        <v>48.59</v>
      </c>
      <c r="F63" s="197">
        <f>PPCL_NG!Q63+PPCL_Spot!Q63+GT_NG!Q63+GT_Spot!Q63+Bawana_NG!Q63+Bawana_RLNG!Q63+Bawana_Spot!Q63</f>
        <v>48.592249432896622</v>
      </c>
      <c r="G63" s="198">
        <f t="shared" si="1"/>
        <v>-2.2494328966189414E-3</v>
      </c>
      <c r="H63" s="197">
        <f>PPCL_NG!K63+PPCL_Spot!K63+GT_NG!K63+GT_Spot!K63+Bawana_NG!K63+Bawana_RLNG!K63+Bawana_Spot!K63</f>
        <v>5</v>
      </c>
      <c r="I63" s="197">
        <f>PPCL_NG!R63+PPCL_Spot!R63+GT_NG!R63+GT_Spot!R63+Bawana_NG!R63+Bawana_RLNG!R63+Bawana_Spot!R63</f>
        <v>5.0002314707652413</v>
      </c>
      <c r="J63" s="198">
        <f t="shared" si="2"/>
        <v>-2.3147076524132615E-4</v>
      </c>
      <c r="K63" s="197">
        <f>PPCL_NG!L63+PPCL_Spot!L63+GT_NG!L63+GT_Spot!L63+Bawana_NG!L63+Bawana_RLNG!L63+Bawana_Spot!L63</f>
        <v>19.690000000000001</v>
      </c>
      <c r="L63" s="197">
        <f>PPCL_NG!S63+PPCL_Spot!S63+GT_NG!S63+GT_Spot!S63+Bawana_NG!S63+Bawana_RLNG!S63+Bawana_Spot!S63</f>
        <v>19.690911531873521</v>
      </c>
      <c r="M63" s="198">
        <f t="shared" si="3"/>
        <v>-9.1153187351977749E-4</v>
      </c>
      <c r="N63" s="197">
        <f>PPCL_NG!M63+PPCL_Spot!M63+GT_NG!M63+GT_Spot!M63+Bawana_NG!M63+Bawana_RLNG!M63+Bawana_Spot!M63</f>
        <v>58.71</v>
      </c>
      <c r="O63" s="197">
        <f>PPCL_NG!T63+PPCL_Spot!T63+GT_NG!T63+GT_Spot!T63+Bawana_NG!T63+Bawana_RLNG!T63+Bawana_Spot!T63</f>
        <v>58.712717929725464</v>
      </c>
      <c r="P63" s="198">
        <f t="shared" si="4"/>
        <v>-2.7179297254633639E-3</v>
      </c>
      <c r="Q63" s="198">
        <f t="shared" si="5"/>
        <v>-9.9999999999678124E-3</v>
      </c>
    </row>
    <row r="64" spans="1:17">
      <c r="A64" s="33" t="s">
        <v>106</v>
      </c>
      <c r="B64" s="197">
        <f>PPCL_NG!I64+PPCL_Spot!I64+GT_NG!I64+GT_Spot!I64+Bawana_NG!I64+Bawana_RLNG!I64+Bawana_Spot!I64</f>
        <v>84.02</v>
      </c>
      <c r="C64" s="197">
        <f>PPCL_NG!P64+PPCL_Spot!P64+GT_NG!P64+GT_Spot!P64+Bawana_NG!P64+Bawana_RLNG!P64+Bawana_Spot!P64</f>
        <v>84.02388963473912</v>
      </c>
      <c r="D64" s="198">
        <f t="shared" si="0"/>
        <v>-3.8896347391244035E-3</v>
      </c>
      <c r="E64" s="197">
        <f>PPCL_NG!J64+PPCL_Spot!J64+GT_NG!J64+GT_Spot!J64+Bawana_NG!J64+Bawana_RLNG!J64+Bawana_Spot!J64</f>
        <v>48.59</v>
      </c>
      <c r="F64" s="197">
        <f>PPCL_NG!Q64+PPCL_Spot!Q64+GT_NG!Q64+GT_Spot!Q64+Bawana_NG!Q64+Bawana_RLNG!Q64+Bawana_Spot!Q64</f>
        <v>48.592249432896622</v>
      </c>
      <c r="G64" s="198">
        <f t="shared" si="1"/>
        <v>-2.2494328966189414E-3</v>
      </c>
      <c r="H64" s="197">
        <f>PPCL_NG!K64+PPCL_Spot!K64+GT_NG!K64+GT_Spot!K64+Bawana_NG!K64+Bawana_RLNG!K64+Bawana_Spot!K64</f>
        <v>5</v>
      </c>
      <c r="I64" s="197">
        <f>PPCL_NG!R64+PPCL_Spot!R64+GT_NG!R64+GT_Spot!R64+Bawana_NG!R64+Bawana_RLNG!R64+Bawana_Spot!R64</f>
        <v>5.0002314707652413</v>
      </c>
      <c r="J64" s="198">
        <f t="shared" si="2"/>
        <v>-2.3147076524132615E-4</v>
      </c>
      <c r="K64" s="197">
        <f>PPCL_NG!L64+PPCL_Spot!L64+GT_NG!L64+GT_Spot!L64+Bawana_NG!L64+Bawana_RLNG!L64+Bawana_Spot!L64</f>
        <v>19.690000000000001</v>
      </c>
      <c r="L64" s="197">
        <f>PPCL_NG!S64+PPCL_Spot!S64+GT_NG!S64+GT_Spot!S64+Bawana_NG!S64+Bawana_RLNG!S64+Bawana_Spot!S64</f>
        <v>19.690911531873521</v>
      </c>
      <c r="M64" s="198">
        <f t="shared" si="3"/>
        <v>-9.1153187351977749E-4</v>
      </c>
      <c r="N64" s="197">
        <f>PPCL_NG!M64+PPCL_Spot!M64+GT_NG!M64+GT_Spot!M64+Bawana_NG!M64+Bawana_RLNG!M64+Bawana_Spot!M64</f>
        <v>58.71</v>
      </c>
      <c r="O64" s="197">
        <f>PPCL_NG!T64+PPCL_Spot!T64+GT_NG!T64+GT_Spot!T64+Bawana_NG!T64+Bawana_RLNG!T64+Bawana_Spot!T64</f>
        <v>58.712717929725464</v>
      </c>
      <c r="P64" s="198">
        <f t="shared" si="4"/>
        <v>-2.7179297254633639E-3</v>
      </c>
      <c r="Q64" s="198">
        <f t="shared" si="5"/>
        <v>-9.9999999999678124E-3</v>
      </c>
    </row>
    <row r="65" spans="1:17">
      <c r="A65" s="33" t="s">
        <v>107</v>
      </c>
      <c r="B65" s="197">
        <f>PPCL_NG!I65+PPCL_Spot!I65+GT_NG!I65+GT_Spot!I65+Bawana_NG!I65+Bawana_RLNG!I65+Bawana_Spot!I65</f>
        <v>84.02</v>
      </c>
      <c r="C65" s="197">
        <f>PPCL_NG!P65+PPCL_Spot!P65+GT_NG!P65+GT_Spot!P65+Bawana_NG!P65+Bawana_RLNG!P65+Bawana_Spot!P65</f>
        <v>84.02388963473912</v>
      </c>
      <c r="D65" s="198">
        <f t="shared" si="0"/>
        <v>-3.8896347391244035E-3</v>
      </c>
      <c r="E65" s="197">
        <f>PPCL_NG!J65+PPCL_Spot!J65+GT_NG!J65+GT_Spot!J65+Bawana_NG!J65+Bawana_RLNG!J65+Bawana_Spot!J65</f>
        <v>48.59</v>
      </c>
      <c r="F65" s="197">
        <f>PPCL_NG!Q65+PPCL_Spot!Q65+GT_NG!Q65+GT_Spot!Q65+Bawana_NG!Q65+Bawana_RLNG!Q65+Bawana_Spot!Q65</f>
        <v>48.592249432896622</v>
      </c>
      <c r="G65" s="198">
        <f t="shared" si="1"/>
        <v>-2.2494328966189414E-3</v>
      </c>
      <c r="H65" s="197">
        <f>PPCL_NG!K65+PPCL_Spot!K65+GT_NG!K65+GT_Spot!K65+Bawana_NG!K65+Bawana_RLNG!K65+Bawana_Spot!K65</f>
        <v>5</v>
      </c>
      <c r="I65" s="197">
        <f>PPCL_NG!R65+PPCL_Spot!R65+GT_NG!R65+GT_Spot!R65+Bawana_NG!R65+Bawana_RLNG!R65+Bawana_Spot!R65</f>
        <v>5.0002314707652413</v>
      </c>
      <c r="J65" s="198">
        <f t="shared" si="2"/>
        <v>-2.3147076524132615E-4</v>
      </c>
      <c r="K65" s="197">
        <f>PPCL_NG!L65+PPCL_Spot!L65+GT_NG!L65+GT_Spot!L65+Bawana_NG!L65+Bawana_RLNG!L65+Bawana_Spot!L65</f>
        <v>19.690000000000001</v>
      </c>
      <c r="L65" s="197">
        <f>PPCL_NG!S65+PPCL_Spot!S65+GT_NG!S65+GT_Spot!S65+Bawana_NG!S65+Bawana_RLNG!S65+Bawana_Spot!S65</f>
        <v>19.690911531873521</v>
      </c>
      <c r="M65" s="198">
        <f t="shared" si="3"/>
        <v>-9.1153187351977749E-4</v>
      </c>
      <c r="N65" s="197">
        <f>PPCL_NG!M65+PPCL_Spot!M65+GT_NG!M65+GT_Spot!M65+Bawana_NG!M65+Bawana_RLNG!M65+Bawana_Spot!M65</f>
        <v>58.71</v>
      </c>
      <c r="O65" s="197">
        <f>PPCL_NG!T65+PPCL_Spot!T65+GT_NG!T65+GT_Spot!T65+Bawana_NG!T65+Bawana_RLNG!T65+Bawana_Spot!T65</f>
        <v>58.712717929725464</v>
      </c>
      <c r="P65" s="198">
        <f t="shared" si="4"/>
        <v>-2.7179297254633639E-3</v>
      </c>
      <c r="Q65" s="198">
        <f t="shared" si="5"/>
        <v>-9.9999999999678124E-3</v>
      </c>
    </row>
    <row r="66" spans="1:17">
      <c r="A66" s="33" t="s">
        <v>108</v>
      </c>
      <c r="B66" s="197">
        <f>PPCL_NG!I66+PPCL_Spot!I66+GT_NG!I66+GT_Spot!I66+Bawana_NG!I66+Bawana_RLNG!I66+Bawana_Spot!I66</f>
        <v>84.02</v>
      </c>
      <c r="C66" s="197">
        <f>PPCL_NG!P66+PPCL_Spot!P66+GT_NG!P66+GT_Spot!P66+Bawana_NG!P66+Bawana_RLNG!P66+Bawana_Spot!P66</f>
        <v>84.02388963473912</v>
      </c>
      <c r="D66" s="198">
        <f t="shared" si="0"/>
        <v>-3.8896347391244035E-3</v>
      </c>
      <c r="E66" s="197">
        <f>PPCL_NG!J66+PPCL_Spot!J66+GT_NG!J66+GT_Spot!J66+Bawana_NG!J66+Bawana_RLNG!J66+Bawana_Spot!J66</f>
        <v>48.59</v>
      </c>
      <c r="F66" s="197">
        <f>PPCL_NG!Q66+PPCL_Spot!Q66+GT_NG!Q66+GT_Spot!Q66+Bawana_NG!Q66+Bawana_RLNG!Q66+Bawana_Spot!Q66</f>
        <v>48.592249432896622</v>
      </c>
      <c r="G66" s="198">
        <f t="shared" si="1"/>
        <v>-2.2494328966189414E-3</v>
      </c>
      <c r="H66" s="197">
        <f>PPCL_NG!K66+PPCL_Spot!K66+GT_NG!K66+GT_Spot!K66+Bawana_NG!K66+Bawana_RLNG!K66+Bawana_Spot!K66</f>
        <v>5</v>
      </c>
      <c r="I66" s="197">
        <f>PPCL_NG!R66+PPCL_Spot!R66+GT_NG!R66+GT_Spot!R66+Bawana_NG!R66+Bawana_RLNG!R66+Bawana_Spot!R66</f>
        <v>5.0002314707652413</v>
      </c>
      <c r="J66" s="198">
        <f t="shared" si="2"/>
        <v>-2.3147076524132615E-4</v>
      </c>
      <c r="K66" s="197">
        <f>PPCL_NG!L66+PPCL_Spot!L66+GT_NG!L66+GT_Spot!L66+Bawana_NG!L66+Bawana_RLNG!L66+Bawana_Spot!L66</f>
        <v>19.690000000000001</v>
      </c>
      <c r="L66" s="197">
        <f>PPCL_NG!S66+PPCL_Spot!S66+GT_NG!S66+GT_Spot!S66+Bawana_NG!S66+Bawana_RLNG!S66+Bawana_Spot!S66</f>
        <v>19.690911531873521</v>
      </c>
      <c r="M66" s="198">
        <f t="shared" si="3"/>
        <v>-9.1153187351977749E-4</v>
      </c>
      <c r="N66" s="197">
        <f>PPCL_NG!M66+PPCL_Spot!M66+GT_NG!M66+GT_Spot!M66+Bawana_NG!M66+Bawana_RLNG!M66+Bawana_Spot!M66</f>
        <v>58.71</v>
      </c>
      <c r="O66" s="197">
        <f>PPCL_NG!T66+PPCL_Spot!T66+GT_NG!T66+GT_Spot!T66+Bawana_NG!T66+Bawana_RLNG!T66+Bawana_Spot!T66</f>
        <v>58.712717929725464</v>
      </c>
      <c r="P66" s="198">
        <f t="shared" si="4"/>
        <v>-2.7179297254633639E-3</v>
      </c>
      <c r="Q66" s="198">
        <f t="shared" si="5"/>
        <v>-9.9999999999678124E-3</v>
      </c>
    </row>
    <row r="67" spans="1:17">
      <c r="A67" s="33" t="s">
        <v>109</v>
      </c>
      <c r="B67" s="197">
        <f>PPCL_NG!I67+PPCL_Spot!I67+GT_NG!I67+GT_Spot!I67+Bawana_NG!I67+Bawana_RLNG!I67+Bawana_Spot!I67</f>
        <v>84.02</v>
      </c>
      <c r="C67" s="197">
        <f>PPCL_NG!P67+PPCL_Spot!P67+GT_NG!P67+GT_Spot!P67+Bawana_NG!P67+Bawana_RLNG!P67+Bawana_Spot!P67</f>
        <v>84.02388963473912</v>
      </c>
      <c r="D67" s="198">
        <f t="shared" ref="D67:D99" si="6">B67-C67</f>
        <v>-3.8896347391244035E-3</v>
      </c>
      <c r="E67" s="197">
        <f>PPCL_NG!J67+PPCL_Spot!J67+GT_NG!J67+GT_Spot!J67+Bawana_NG!J67+Bawana_RLNG!J67+Bawana_Spot!J67</f>
        <v>48.59</v>
      </c>
      <c r="F67" s="197">
        <f>PPCL_NG!Q67+PPCL_Spot!Q67+GT_NG!Q67+GT_Spot!Q67+Bawana_NG!Q67+Bawana_RLNG!Q67+Bawana_Spot!Q67</f>
        <v>48.592249432896622</v>
      </c>
      <c r="G67" s="198">
        <f t="shared" ref="G67:G99" si="7">E67-F67</f>
        <v>-2.2494328966189414E-3</v>
      </c>
      <c r="H67" s="197">
        <f>PPCL_NG!K67+PPCL_Spot!K67+GT_NG!K67+GT_Spot!K67+Bawana_NG!K67+Bawana_RLNG!K67+Bawana_Spot!K67</f>
        <v>5</v>
      </c>
      <c r="I67" s="197">
        <f>PPCL_NG!R67+PPCL_Spot!R67+GT_NG!R67+GT_Spot!R67+Bawana_NG!R67+Bawana_RLNG!R67+Bawana_Spot!R67</f>
        <v>5.0002314707652413</v>
      </c>
      <c r="J67" s="198">
        <f t="shared" ref="J67:J99" si="8">H67-I67</f>
        <v>-2.3147076524132615E-4</v>
      </c>
      <c r="K67" s="197">
        <f>PPCL_NG!L67+PPCL_Spot!L67+GT_NG!L67+GT_Spot!L67+Bawana_NG!L67+Bawana_RLNG!L67+Bawana_Spot!L67</f>
        <v>19.690000000000001</v>
      </c>
      <c r="L67" s="197">
        <f>PPCL_NG!S67+PPCL_Spot!S67+GT_NG!S67+GT_Spot!S67+Bawana_NG!S67+Bawana_RLNG!S67+Bawana_Spot!S67</f>
        <v>19.690911531873521</v>
      </c>
      <c r="M67" s="198">
        <f t="shared" ref="M67:M99" si="9">K67-L67</f>
        <v>-9.1153187351977749E-4</v>
      </c>
      <c r="N67" s="197">
        <f>PPCL_NG!M67+PPCL_Spot!M67+GT_NG!M67+GT_Spot!M67+Bawana_NG!M67+Bawana_RLNG!M67+Bawana_Spot!M67</f>
        <v>58.71</v>
      </c>
      <c r="O67" s="197">
        <f>PPCL_NG!T67+PPCL_Spot!T67+GT_NG!T67+GT_Spot!T67+Bawana_NG!T67+Bawana_RLNG!T67+Bawana_Spot!T67</f>
        <v>58.712717929725464</v>
      </c>
      <c r="P67" s="198">
        <f t="shared" ref="P67:P99" si="10">N67-O67</f>
        <v>-2.7179297254633639E-3</v>
      </c>
      <c r="Q67" s="198">
        <f t="shared" si="5"/>
        <v>-9.9999999999678124E-3</v>
      </c>
    </row>
    <row r="68" spans="1:17">
      <c r="A68" s="33" t="s">
        <v>110</v>
      </c>
      <c r="B68" s="197">
        <f>PPCL_NG!I68+PPCL_Spot!I68+GT_NG!I68+GT_Spot!I68+Bawana_NG!I68+Bawana_RLNG!I68+Bawana_Spot!I68</f>
        <v>84.02</v>
      </c>
      <c r="C68" s="197">
        <f>PPCL_NG!P68+PPCL_Spot!P68+GT_NG!P68+GT_Spot!P68+Bawana_NG!P68+Bawana_RLNG!P68+Bawana_Spot!P68</f>
        <v>84.02388963473912</v>
      </c>
      <c r="D68" s="198">
        <f t="shared" si="6"/>
        <v>-3.8896347391244035E-3</v>
      </c>
      <c r="E68" s="197">
        <f>PPCL_NG!J68+PPCL_Spot!J68+GT_NG!J68+GT_Spot!J68+Bawana_NG!J68+Bawana_RLNG!J68+Bawana_Spot!J68</f>
        <v>48.59</v>
      </c>
      <c r="F68" s="197">
        <f>PPCL_NG!Q68+PPCL_Spot!Q68+GT_NG!Q68+GT_Spot!Q68+Bawana_NG!Q68+Bawana_RLNG!Q68+Bawana_Spot!Q68</f>
        <v>48.592249432896622</v>
      </c>
      <c r="G68" s="198">
        <f t="shared" si="7"/>
        <v>-2.2494328966189414E-3</v>
      </c>
      <c r="H68" s="197">
        <f>PPCL_NG!K68+PPCL_Spot!K68+GT_NG!K68+GT_Spot!K68+Bawana_NG!K68+Bawana_RLNG!K68+Bawana_Spot!K68</f>
        <v>5</v>
      </c>
      <c r="I68" s="197">
        <f>PPCL_NG!R68+PPCL_Spot!R68+GT_NG!R68+GT_Spot!R68+Bawana_NG!R68+Bawana_RLNG!R68+Bawana_Spot!R68</f>
        <v>5.0002314707652413</v>
      </c>
      <c r="J68" s="198">
        <f t="shared" si="8"/>
        <v>-2.3147076524132615E-4</v>
      </c>
      <c r="K68" s="197">
        <f>PPCL_NG!L68+PPCL_Spot!L68+GT_NG!L68+GT_Spot!L68+Bawana_NG!L68+Bawana_RLNG!L68+Bawana_Spot!L68</f>
        <v>19.690000000000001</v>
      </c>
      <c r="L68" s="197">
        <f>PPCL_NG!S68+PPCL_Spot!S68+GT_NG!S68+GT_Spot!S68+Bawana_NG!S68+Bawana_RLNG!S68+Bawana_Spot!S68</f>
        <v>19.690911531873521</v>
      </c>
      <c r="M68" s="198">
        <f t="shared" si="9"/>
        <v>-9.1153187351977749E-4</v>
      </c>
      <c r="N68" s="197">
        <f>PPCL_NG!M68+PPCL_Spot!M68+GT_NG!M68+GT_Spot!M68+Bawana_NG!M68+Bawana_RLNG!M68+Bawana_Spot!M68</f>
        <v>58.71</v>
      </c>
      <c r="O68" s="197">
        <f>PPCL_NG!T68+PPCL_Spot!T68+GT_NG!T68+GT_Spot!T68+Bawana_NG!T68+Bawana_RLNG!T68+Bawana_Spot!T68</f>
        <v>58.712717929725464</v>
      </c>
      <c r="P68" s="198">
        <f t="shared" si="10"/>
        <v>-2.7179297254633639E-3</v>
      </c>
      <c r="Q68" s="198">
        <f t="shared" ref="Q68:Q99" si="11">D68+G68+J68+M68+P68</f>
        <v>-9.9999999999678124E-3</v>
      </c>
    </row>
    <row r="69" spans="1:17">
      <c r="A69" s="33" t="s">
        <v>111</v>
      </c>
      <c r="B69" s="197">
        <f>PPCL_NG!I69+PPCL_Spot!I69+GT_NG!I69+GT_Spot!I69+Bawana_NG!I69+Bawana_RLNG!I69+Bawana_Spot!I69</f>
        <v>84.02</v>
      </c>
      <c r="C69" s="197">
        <f>PPCL_NG!P69+PPCL_Spot!P69+GT_NG!P69+GT_Spot!P69+Bawana_NG!P69+Bawana_RLNG!P69+Bawana_Spot!P69</f>
        <v>84.02388963473912</v>
      </c>
      <c r="D69" s="198">
        <f t="shared" si="6"/>
        <v>-3.8896347391244035E-3</v>
      </c>
      <c r="E69" s="197">
        <f>PPCL_NG!J69+PPCL_Spot!J69+GT_NG!J69+GT_Spot!J69+Bawana_NG!J69+Bawana_RLNG!J69+Bawana_Spot!J69</f>
        <v>48.59</v>
      </c>
      <c r="F69" s="197">
        <f>PPCL_NG!Q69+PPCL_Spot!Q69+GT_NG!Q69+GT_Spot!Q69+Bawana_NG!Q69+Bawana_RLNG!Q69+Bawana_Spot!Q69</f>
        <v>48.592249432896622</v>
      </c>
      <c r="G69" s="198">
        <f t="shared" si="7"/>
        <v>-2.2494328966189414E-3</v>
      </c>
      <c r="H69" s="197">
        <f>PPCL_NG!K69+PPCL_Spot!K69+GT_NG!K69+GT_Spot!K69+Bawana_NG!K69+Bawana_RLNG!K69+Bawana_Spot!K69</f>
        <v>5</v>
      </c>
      <c r="I69" s="197">
        <f>PPCL_NG!R69+PPCL_Spot!R69+GT_NG!R69+GT_Spot!R69+Bawana_NG!R69+Bawana_RLNG!R69+Bawana_Spot!R69</f>
        <v>5.0002314707652413</v>
      </c>
      <c r="J69" s="198">
        <f t="shared" si="8"/>
        <v>-2.3147076524132615E-4</v>
      </c>
      <c r="K69" s="197">
        <f>PPCL_NG!L69+PPCL_Spot!L69+GT_NG!L69+GT_Spot!L69+Bawana_NG!L69+Bawana_RLNG!L69+Bawana_Spot!L69</f>
        <v>19.690000000000001</v>
      </c>
      <c r="L69" s="197">
        <f>PPCL_NG!S69+PPCL_Spot!S69+GT_NG!S69+GT_Spot!S69+Bawana_NG!S69+Bawana_RLNG!S69+Bawana_Spot!S69</f>
        <v>19.690911531873521</v>
      </c>
      <c r="M69" s="198">
        <f t="shared" si="9"/>
        <v>-9.1153187351977749E-4</v>
      </c>
      <c r="N69" s="197">
        <f>PPCL_NG!M69+PPCL_Spot!M69+GT_NG!M69+GT_Spot!M69+Bawana_NG!M69+Bawana_RLNG!M69+Bawana_Spot!M69</f>
        <v>58.71</v>
      </c>
      <c r="O69" s="197">
        <f>PPCL_NG!T69+PPCL_Spot!T69+GT_NG!T69+GT_Spot!T69+Bawana_NG!T69+Bawana_RLNG!T69+Bawana_Spot!T69</f>
        <v>58.712717929725464</v>
      </c>
      <c r="P69" s="198">
        <f t="shared" si="10"/>
        <v>-2.7179297254633639E-3</v>
      </c>
      <c r="Q69" s="198">
        <f t="shared" si="11"/>
        <v>-9.9999999999678124E-3</v>
      </c>
    </row>
    <row r="70" spans="1:17">
      <c r="A70" s="33" t="s">
        <v>112</v>
      </c>
      <c r="B70" s="197">
        <f>PPCL_NG!I70+PPCL_Spot!I70+GT_NG!I70+GT_Spot!I70+Bawana_NG!I70+Bawana_RLNG!I70+Bawana_Spot!I70</f>
        <v>84.02</v>
      </c>
      <c r="C70" s="197">
        <f>PPCL_NG!P70+PPCL_Spot!P70+GT_NG!P70+GT_Spot!P70+Bawana_NG!P70+Bawana_RLNG!P70+Bawana_Spot!P70</f>
        <v>84.02388963473912</v>
      </c>
      <c r="D70" s="198">
        <f t="shared" si="6"/>
        <v>-3.8896347391244035E-3</v>
      </c>
      <c r="E70" s="197">
        <f>PPCL_NG!J70+PPCL_Spot!J70+GT_NG!J70+GT_Spot!J70+Bawana_NG!J70+Bawana_RLNG!J70+Bawana_Spot!J70</f>
        <v>48.59</v>
      </c>
      <c r="F70" s="197">
        <f>PPCL_NG!Q70+PPCL_Spot!Q70+GT_NG!Q70+GT_Spot!Q70+Bawana_NG!Q70+Bawana_RLNG!Q70+Bawana_Spot!Q70</f>
        <v>48.592249432896622</v>
      </c>
      <c r="G70" s="198">
        <f t="shared" si="7"/>
        <v>-2.2494328966189414E-3</v>
      </c>
      <c r="H70" s="197">
        <f>PPCL_NG!K70+PPCL_Spot!K70+GT_NG!K70+GT_Spot!K70+Bawana_NG!K70+Bawana_RLNG!K70+Bawana_Spot!K70</f>
        <v>5</v>
      </c>
      <c r="I70" s="197">
        <f>PPCL_NG!R70+PPCL_Spot!R70+GT_NG!R70+GT_Spot!R70+Bawana_NG!R70+Bawana_RLNG!R70+Bawana_Spot!R70</f>
        <v>5.0002314707652413</v>
      </c>
      <c r="J70" s="198">
        <f t="shared" si="8"/>
        <v>-2.3147076524132615E-4</v>
      </c>
      <c r="K70" s="197">
        <f>PPCL_NG!L70+PPCL_Spot!L70+GT_NG!L70+GT_Spot!L70+Bawana_NG!L70+Bawana_RLNG!L70+Bawana_Spot!L70</f>
        <v>19.690000000000001</v>
      </c>
      <c r="L70" s="197">
        <f>PPCL_NG!S70+PPCL_Spot!S70+GT_NG!S70+GT_Spot!S70+Bawana_NG!S70+Bawana_RLNG!S70+Bawana_Spot!S70</f>
        <v>19.690911531873521</v>
      </c>
      <c r="M70" s="198">
        <f t="shared" si="9"/>
        <v>-9.1153187351977749E-4</v>
      </c>
      <c r="N70" s="197">
        <f>PPCL_NG!M70+PPCL_Spot!M70+GT_NG!M70+GT_Spot!M70+Bawana_NG!M70+Bawana_RLNG!M70+Bawana_Spot!M70</f>
        <v>58.71</v>
      </c>
      <c r="O70" s="197">
        <f>PPCL_NG!T70+PPCL_Spot!T70+GT_NG!T70+GT_Spot!T70+Bawana_NG!T70+Bawana_RLNG!T70+Bawana_Spot!T70</f>
        <v>58.712717929725464</v>
      </c>
      <c r="P70" s="198">
        <f t="shared" si="10"/>
        <v>-2.7179297254633639E-3</v>
      </c>
      <c r="Q70" s="198">
        <f t="shared" si="11"/>
        <v>-9.9999999999678124E-3</v>
      </c>
    </row>
    <row r="71" spans="1:17">
      <c r="A71" s="33" t="s">
        <v>113</v>
      </c>
      <c r="B71" s="197">
        <f>PPCL_NG!I71+PPCL_Spot!I71+GT_NG!I71+GT_Spot!I71+Bawana_NG!I71+Bawana_RLNG!I71+Bawana_Spot!I71</f>
        <v>84.02</v>
      </c>
      <c r="C71" s="197">
        <f>PPCL_NG!P71+PPCL_Spot!P71+GT_NG!P71+GT_Spot!P71+Bawana_NG!P71+Bawana_RLNG!P71+Bawana_Spot!P71</f>
        <v>84.02388963473912</v>
      </c>
      <c r="D71" s="198">
        <f t="shared" si="6"/>
        <v>-3.8896347391244035E-3</v>
      </c>
      <c r="E71" s="197">
        <f>PPCL_NG!J71+PPCL_Spot!J71+GT_NG!J71+GT_Spot!J71+Bawana_NG!J71+Bawana_RLNG!J71+Bawana_Spot!J71</f>
        <v>48.59</v>
      </c>
      <c r="F71" s="197">
        <f>PPCL_NG!Q71+PPCL_Spot!Q71+GT_NG!Q71+GT_Spot!Q71+Bawana_NG!Q71+Bawana_RLNG!Q71+Bawana_Spot!Q71</f>
        <v>48.592249432896622</v>
      </c>
      <c r="G71" s="198">
        <f t="shared" si="7"/>
        <v>-2.2494328966189414E-3</v>
      </c>
      <c r="H71" s="197">
        <f>PPCL_NG!K71+PPCL_Spot!K71+GT_NG!K71+GT_Spot!K71+Bawana_NG!K71+Bawana_RLNG!K71+Bawana_Spot!K71</f>
        <v>5</v>
      </c>
      <c r="I71" s="197">
        <f>PPCL_NG!R71+PPCL_Spot!R71+GT_NG!R71+GT_Spot!R71+Bawana_NG!R71+Bawana_RLNG!R71+Bawana_Spot!R71</f>
        <v>5.0002314707652413</v>
      </c>
      <c r="J71" s="198">
        <f t="shared" si="8"/>
        <v>-2.3147076524132615E-4</v>
      </c>
      <c r="K71" s="197">
        <f>PPCL_NG!L71+PPCL_Spot!L71+GT_NG!L71+GT_Spot!L71+Bawana_NG!L71+Bawana_RLNG!L71+Bawana_Spot!L71</f>
        <v>19.690000000000001</v>
      </c>
      <c r="L71" s="197">
        <f>PPCL_NG!S71+PPCL_Spot!S71+GT_NG!S71+GT_Spot!S71+Bawana_NG!S71+Bawana_RLNG!S71+Bawana_Spot!S71</f>
        <v>19.690911531873521</v>
      </c>
      <c r="M71" s="198">
        <f t="shared" si="9"/>
        <v>-9.1153187351977749E-4</v>
      </c>
      <c r="N71" s="197">
        <f>PPCL_NG!M71+PPCL_Spot!M71+GT_NG!M71+GT_Spot!M71+Bawana_NG!M71+Bawana_RLNG!M71+Bawana_Spot!M71</f>
        <v>58.71</v>
      </c>
      <c r="O71" s="197">
        <f>PPCL_NG!T71+PPCL_Spot!T71+GT_NG!T71+GT_Spot!T71+Bawana_NG!T71+Bawana_RLNG!T71+Bawana_Spot!T71</f>
        <v>58.712717929725464</v>
      </c>
      <c r="P71" s="198">
        <f t="shared" si="10"/>
        <v>-2.7179297254633639E-3</v>
      </c>
      <c r="Q71" s="198">
        <f t="shared" si="11"/>
        <v>-9.9999999999678124E-3</v>
      </c>
    </row>
    <row r="72" spans="1:17">
      <c r="A72" s="33" t="s">
        <v>114</v>
      </c>
      <c r="B72" s="197">
        <f>PPCL_NG!I72+PPCL_Spot!I72+GT_NG!I72+GT_Spot!I72+Bawana_NG!I72+Bawana_RLNG!I72+Bawana_Spot!I72</f>
        <v>84.02</v>
      </c>
      <c r="C72" s="197">
        <f>PPCL_NG!P72+PPCL_Spot!P72+GT_NG!P72+GT_Spot!P72+Bawana_NG!P72+Bawana_RLNG!P72+Bawana_Spot!P72</f>
        <v>84.02388963473912</v>
      </c>
      <c r="D72" s="198">
        <f t="shared" si="6"/>
        <v>-3.8896347391244035E-3</v>
      </c>
      <c r="E72" s="197">
        <f>PPCL_NG!J72+PPCL_Spot!J72+GT_NG!J72+GT_Spot!J72+Bawana_NG!J72+Bawana_RLNG!J72+Bawana_Spot!J72</f>
        <v>48.59</v>
      </c>
      <c r="F72" s="197">
        <f>PPCL_NG!Q72+PPCL_Spot!Q72+GT_NG!Q72+GT_Spot!Q72+Bawana_NG!Q72+Bawana_RLNG!Q72+Bawana_Spot!Q72</f>
        <v>48.592249432896622</v>
      </c>
      <c r="G72" s="198">
        <f t="shared" si="7"/>
        <v>-2.2494328966189414E-3</v>
      </c>
      <c r="H72" s="197">
        <f>PPCL_NG!K72+PPCL_Spot!K72+GT_NG!K72+GT_Spot!K72+Bawana_NG!K72+Bawana_RLNG!K72+Bawana_Spot!K72</f>
        <v>5</v>
      </c>
      <c r="I72" s="197">
        <f>PPCL_NG!R72+PPCL_Spot!R72+GT_NG!R72+GT_Spot!R72+Bawana_NG!R72+Bawana_RLNG!R72+Bawana_Spot!R72</f>
        <v>5.0002314707652413</v>
      </c>
      <c r="J72" s="198">
        <f t="shared" si="8"/>
        <v>-2.3147076524132615E-4</v>
      </c>
      <c r="K72" s="197">
        <f>PPCL_NG!L72+PPCL_Spot!L72+GT_NG!L72+GT_Spot!L72+Bawana_NG!L72+Bawana_RLNG!L72+Bawana_Spot!L72</f>
        <v>19.690000000000001</v>
      </c>
      <c r="L72" s="197">
        <f>PPCL_NG!S72+PPCL_Spot!S72+GT_NG!S72+GT_Spot!S72+Bawana_NG!S72+Bawana_RLNG!S72+Bawana_Spot!S72</f>
        <v>19.690911531873521</v>
      </c>
      <c r="M72" s="198">
        <f t="shared" si="9"/>
        <v>-9.1153187351977749E-4</v>
      </c>
      <c r="N72" s="197">
        <f>PPCL_NG!M72+PPCL_Spot!M72+GT_NG!M72+GT_Spot!M72+Bawana_NG!M72+Bawana_RLNG!M72+Bawana_Spot!M72</f>
        <v>58.71</v>
      </c>
      <c r="O72" s="197">
        <f>PPCL_NG!T72+PPCL_Spot!T72+GT_NG!T72+GT_Spot!T72+Bawana_NG!T72+Bawana_RLNG!T72+Bawana_Spot!T72</f>
        <v>58.712717929725464</v>
      </c>
      <c r="P72" s="198">
        <f t="shared" si="10"/>
        <v>-2.7179297254633639E-3</v>
      </c>
      <c r="Q72" s="198">
        <f t="shared" si="11"/>
        <v>-9.9999999999678124E-3</v>
      </c>
    </row>
    <row r="73" spans="1:17">
      <c r="A73" s="33" t="s">
        <v>115</v>
      </c>
      <c r="B73" s="197">
        <f>PPCL_NG!I73+PPCL_Spot!I73+GT_NG!I73+GT_Spot!I73+Bawana_NG!I73+Bawana_RLNG!I73+Bawana_Spot!I73</f>
        <v>84.02</v>
      </c>
      <c r="C73" s="197">
        <f>PPCL_NG!P73+PPCL_Spot!P73+GT_NG!P73+GT_Spot!P73+Bawana_NG!P73+Bawana_RLNG!P73+Bawana_Spot!P73</f>
        <v>84.02388963473912</v>
      </c>
      <c r="D73" s="198">
        <f t="shared" si="6"/>
        <v>-3.8896347391244035E-3</v>
      </c>
      <c r="E73" s="197">
        <f>PPCL_NG!J73+PPCL_Spot!J73+GT_NG!J73+GT_Spot!J73+Bawana_NG!J73+Bawana_RLNG!J73+Bawana_Spot!J73</f>
        <v>48.59</v>
      </c>
      <c r="F73" s="197">
        <f>PPCL_NG!Q73+PPCL_Spot!Q73+GT_NG!Q73+GT_Spot!Q73+Bawana_NG!Q73+Bawana_RLNG!Q73+Bawana_Spot!Q73</f>
        <v>48.592249432896622</v>
      </c>
      <c r="G73" s="198">
        <f t="shared" si="7"/>
        <v>-2.2494328966189414E-3</v>
      </c>
      <c r="H73" s="197">
        <f>PPCL_NG!K73+PPCL_Spot!K73+GT_NG!K73+GT_Spot!K73+Bawana_NG!K73+Bawana_RLNG!K73+Bawana_Spot!K73</f>
        <v>5</v>
      </c>
      <c r="I73" s="197">
        <f>PPCL_NG!R73+PPCL_Spot!R73+GT_NG!R73+GT_Spot!R73+Bawana_NG!R73+Bawana_RLNG!R73+Bawana_Spot!R73</f>
        <v>5.0002314707652413</v>
      </c>
      <c r="J73" s="198">
        <f t="shared" si="8"/>
        <v>-2.3147076524132615E-4</v>
      </c>
      <c r="K73" s="197">
        <f>PPCL_NG!L73+PPCL_Spot!L73+GT_NG!L73+GT_Spot!L73+Bawana_NG!L73+Bawana_RLNG!L73+Bawana_Spot!L73</f>
        <v>19.690000000000001</v>
      </c>
      <c r="L73" s="197">
        <f>PPCL_NG!S73+PPCL_Spot!S73+GT_NG!S73+GT_Spot!S73+Bawana_NG!S73+Bawana_RLNG!S73+Bawana_Spot!S73</f>
        <v>19.690911531873521</v>
      </c>
      <c r="M73" s="198">
        <f t="shared" si="9"/>
        <v>-9.1153187351977749E-4</v>
      </c>
      <c r="N73" s="197">
        <f>PPCL_NG!M73+PPCL_Spot!M73+GT_NG!M73+GT_Spot!M73+Bawana_NG!M73+Bawana_RLNG!M73+Bawana_Spot!M73</f>
        <v>58.71</v>
      </c>
      <c r="O73" s="197">
        <f>PPCL_NG!T73+PPCL_Spot!T73+GT_NG!T73+GT_Spot!T73+Bawana_NG!T73+Bawana_RLNG!T73+Bawana_Spot!T73</f>
        <v>58.712717929725464</v>
      </c>
      <c r="P73" s="198">
        <f t="shared" si="10"/>
        <v>-2.7179297254633639E-3</v>
      </c>
      <c r="Q73" s="198">
        <f t="shared" si="11"/>
        <v>-9.9999999999678124E-3</v>
      </c>
    </row>
    <row r="74" spans="1:17">
      <c r="A74" s="33" t="s">
        <v>116</v>
      </c>
      <c r="B74" s="197">
        <f>PPCL_NG!I74+PPCL_Spot!I74+GT_NG!I74+GT_Spot!I74+Bawana_NG!I74+Bawana_RLNG!I74+Bawana_Spot!I74</f>
        <v>84.02</v>
      </c>
      <c r="C74" s="197">
        <f>PPCL_NG!P74+PPCL_Spot!P74+GT_NG!P74+GT_Spot!P74+Bawana_NG!P74+Bawana_RLNG!P74+Bawana_Spot!P74</f>
        <v>84.02388963473912</v>
      </c>
      <c r="D74" s="198">
        <f t="shared" si="6"/>
        <v>-3.8896347391244035E-3</v>
      </c>
      <c r="E74" s="197">
        <f>PPCL_NG!J74+PPCL_Spot!J74+GT_NG!J74+GT_Spot!J74+Bawana_NG!J74+Bawana_RLNG!J74+Bawana_Spot!J74</f>
        <v>48.59</v>
      </c>
      <c r="F74" s="197">
        <f>PPCL_NG!Q74+PPCL_Spot!Q74+GT_NG!Q74+GT_Spot!Q74+Bawana_NG!Q74+Bawana_RLNG!Q74+Bawana_Spot!Q74</f>
        <v>48.592249432896622</v>
      </c>
      <c r="G74" s="198">
        <f t="shared" si="7"/>
        <v>-2.2494328966189414E-3</v>
      </c>
      <c r="H74" s="197">
        <f>PPCL_NG!K74+PPCL_Spot!K74+GT_NG!K74+GT_Spot!K74+Bawana_NG!K74+Bawana_RLNG!K74+Bawana_Spot!K74</f>
        <v>5</v>
      </c>
      <c r="I74" s="197">
        <f>PPCL_NG!R74+PPCL_Spot!R74+GT_NG!R74+GT_Spot!R74+Bawana_NG!R74+Bawana_RLNG!R74+Bawana_Spot!R74</f>
        <v>5.0002314707652413</v>
      </c>
      <c r="J74" s="198">
        <f t="shared" si="8"/>
        <v>-2.3147076524132615E-4</v>
      </c>
      <c r="K74" s="197">
        <f>PPCL_NG!L74+PPCL_Spot!L74+GT_NG!L74+GT_Spot!L74+Bawana_NG!L74+Bawana_RLNG!L74+Bawana_Spot!L74</f>
        <v>19.690000000000001</v>
      </c>
      <c r="L74" s="197">
        <f>PPCL_NG!S74+PPCL_Spot!S74+GT_NG!S74+GT_Spot!S74+Bawana_NG!S74+Bawana_RLNG!S74+Bawana_Spot!S74</f>
        <v>19.690911531873521</v>
      </c>
      <c r="M74" s="198">
        <f t="shared" si="9"/>
        <v>-9.1153187351977749E-4</v>
      </c>
      <c r="N74" s="197">
        <f>PPCL_NG!M74+PPCL_Spot!M74+GT_NG!M74+GT_Spot!M74+Bawana_NG!M74+Bawana_RLNG!M74+Bawana_Spot!M74</f>
        <v>58.71</v>
      </c>
      <c r="O74" s="197">
        <f>PPCL_NG!T74+PPCL_Spot!T74+GT_NG!T74+GT_Spot!T74+Bawana_NG!T74+Bawana_RLNG!T74+Bawana_Spot!T74</f>
        <v>58.712717929725464</v>
      </c>
      <c r="P74" s="198">
        <f t="shared" si="10"/>
        <v>-2.7179297254633639E-3</v>
      </c>
      <c r="Q74" s="198">
        <f t="shared" si="11"/>
        <v>-9.9999999999678124E-3</v>
      </c>
    </row>
    <row r="75" spans="1:17">
      <c r="A75" s="33" t="s">
        <v>117</v>
      </c>
      <c r="B75" s="197">
        <f>PPCL_NG!I75+PPCL_Spot!I75+GT_NG!I75+GT_Spot!I75+Bawana_NG!I75+Bawana_RLNG!I75+Bawana_Spot!I75</f>
        <v>84.02</v>
      </c>
      <c r="C75" s="197">
        <f>PPCL_NG!P75+PPCL_Spot!P75+GT_NG!P75+GT_Spot!P75+Bawana_NG!P75+Bawana_RLNG!P75+Bawana_Spot!P75</f>
        <v>84.02388963473912</v>
      </c>
      <c r="D75" s="198">
        <f t="shared" si="6"/>
        <v>-3.8896347391244035E-3</v>
      </c>
      <c r="E75" s="197">
        <f>PPCL_NG!J75+PPCL_Spot!J75+GT_NG!J75+GT_Spot!J75+Bawana_NG!J75+Bawana_RLNG!J75+Bawana_Spot!J75</f>
        <v>48.59</v>
      </c>
      <c r="F75" s="197">
        <f>PPCL_NG!Q75+PPCL_Spot!Q75+GT_NG!Q75+GT_Spot!Q75+Bawana_NG!Q75+Bawana_RLNG!Q75+Bawana_Spot!Q75</f>
        <v>48.592249432896622</v>
      </c>
      <c r="G75" s="198">
        <f t="shared" si="7"/>
        <v>-2.2494328966189414E-3</v>
      </c>
      <c r="H75" s="197">
        <f>PPCL_NG!K75+PPCL_Spot!K75+GT_NG!K75+GT_Spot!K75+Bawana_NG!K75+Bawana_RLNG!K75+Bawana_Spot!K75</f>
        <v>5</v>
      </c>
      <c r="I75" s="197">
        <f>PPCL_NG!R75+PPCL_Spot!R75+GT_NG!R75+GT_Spot!R75+Bawana_NG!R75+Bawana_RLNG!R75+Bawana_Spot!R75</f>
        <v>5.0002314707652413</v>
      </c>
      <c r="J75" s="198">
        <f t="shared" si="8"/>
        <v>-2.3147076524132615E-4</v>
      </c>
      <c r="K75" s="197">
        <f>PPCL_NG!L75+PPCL_Spot!L75+GT_NG!L75+GT_Spot!L75+Bawana_NG!L75+Bawana_RLNG!L75+Bawana_Spot!L75</f>
        <v>19.690000000000001</v>
      </c>
      <c r="L75" s="197">
        <f>PPCL_NG!S75+PPCL_Spot!S75+GT_NG!S75+GT_Spot!S75+Bawana_NG!S75+Bawana_RLNG!S75+Bawana_Spot!S75</f>
        <v>19.690911531873521</v>
      </c>
      <c r="M75" s="198">
        <f t="shared" si="9"/>
        <v>-9.1153187351977749E-4</v>
      </c>
      <c r="N75" s="197">
        <f>PPCL_NG!M75+PPCL_Spot!M75+GT_NG!M75+GT_Spot!M75+Bawana_NG!M75+Bawana_RLNG!M75+Bawana_Spot!M75</f>
        <v>58.71</v>
      </c>
      <c r="O75" s="197">
        <f>PPCL_NG!T75+PPCL_Spot!T75+GT_NG!T75+GT_Spot!T75+Bawana_NG!T75+Bawana_RLNG!T75+Bawana_Spot!T75</f>
        <v>58.712717929725464</v>
      </c>
      <c r="P75" s="198">
        <f t="shared" si="10"/>
        <v>-2.7179297254633639E-3</v>
      </c>
      <c r="Q75" s="198">
        <f t="shared" si="11"/>
        <v>-9.9999999999678124E-3</v>
      </c>
    </row>
    <row r="76" spans="1:17">
      <c r="A76" s="33" t="s">
        <v>118</v>
      </c>
      <c r="B76" s="197">
        <f>PPCL_NG!I76+PPCL_Spot!I76+GT_NG!I76+GT_Spot!I76+Bawana_NG!I76+Bawana_RLNG!I76+Bawana_Spot!I76</f>
        <v>84.02</v>
      </c>
      <c r="C76" s="197">
        <f>PPCL_NG!P76+PPCL_Spot!P76+GT_NG!P76+GT_Spot!P76+Bawana_NG!P76+Bawana_RLNG!P76+Bawana_Spot!P76</f>
        <v>84.02388963473912</v>
      </c>
      <c r="D76" s="198">
        <f t="shared" si="6"/>
        <v>-3.8896347391244035E-3</v>
      </c>
      <c r="E76" s="197">
        <f>PPCL_NG!J76+PPCL_Spot!J76+GT_NG!J76+GT_Spot!J76+Bawana_NG!J76+Bawana_RLNG!J76+Bawana_Spot!J76</f>
        <v>48.59</v>
      </c>
      <c r="F76" s="197">
        <f>PPCL_NG!Q76+PPCL_Spot!Q76+GT_NG!Q76+GT_Spot!Q76+Bawana_NG!Q76+Bawana_RLNG!Q76+Bawana_Spot!Q76</f>
        <v>48.592249432896622</v>
      </c>
      <c r="G76" s="198">
        <f t="shared" si="7"/>
        <v>-2.2494328966189414E-3</v>
      </c>
      <c r="H76" s="197">
        <f>PPCL_NG!K76+PPCL_Spot!K76+GT_NG!K76+GT_Spot!K76+Bawana_NG!K76+Bawana_RLNG!K76+Bawana_Spot!K76</f>
        <v>5</v>
      </c>
      <c r="I76" s="197">
        <f>PPCL_NG!R76+PPCL_Spot!R76+GT_NG!R76+GT_Spot!R76+Bawana_NG!R76+Bawana_RLNG!R76+Bawana_Spot!R76</f>
        <v>5.0002314707652413</v>
      </c>
      <c r="J76" s="198">
        <f t="shared" si="8"/>
        <v>-2.3147076524132615E-4</v>
      </c>
      <c r="K76" s="197">
        <f>PPCL_NG!L76+PPCL_Spot!L76+GT_NG!L76+GT_Spot!L76+Bawana_NG!L76+Bawana_RLNG!L76+Bawana_Spot!L76</f>
        <v>19.690000000000001</v>
      </c>
      <c r="L76" s="197">
        <f>PPCL_NG!S76+PPCL_Spot!S76+GT_NG!S76+GT_Spot!S76+Bawana_NG!S76+Bawana_RLNG!S76+Bawana_Spot!S76</f>
        <v>19.690911531873521</v>
      </c>
      <c r="M76" s="198">
        <f t="shared" si="9"/>
        <v>-9.1153187351977749E-4</v>
      </c>
      <c r="N76" s="197">
        <f>PPCL_NG!M76+PPCL_Spot!M76+GT_NG!M76+GT_Spot!M76+Bawana_NG!M76+Bawana_RLNG!M76+Bawana_Spot!M76</f>
        <v>58.71</v>
      </c>
      <c r="O76" s="197">
        <f>PPCL_NG!T76+PPCL_Spot!T76+GT_NG!T76+GT_Spot!T76+Bawana_NG!T76+Bawana_RLNG!T76+Bawana_Spot!T76</f>
        <v>58.712717929725464</v>
      </c>
      <c r="P76" s="198">
        <f t="shared" si="10"/>
        <v>-2.7179297254633639E-3</v>
      </c>
      <c r="Q76" s="198">
        <f t="shared" si="11"/>
        <v>-9.9999999999678124E-3</v>
      </c>
    </row>
    <row r="77" spans="1:17">
      <c r="A77" s="33" t="s">
        <v>119</v>
      </c>
      <c r="B77" s="197">
        <f>PPCL_NG!I77+PPCL_Spot!I77+GT_NG!I77+GT_Spot!I77+Bawana_NG!I77+Bawana_RLNG!I77+Bawana_Spot!I77</f>
        <v>84.02</v>
      </c>
      <c r="C77" s="197">
        <f>PPCL_NG!P77+PPCL_Spot!P77+GT_NG!P77+GT_Spot!P77+Bawana_NG!P77+Bawana_RLNG!P77+Bawana_Spot!P77</f>
        <v>84.02388963473912</v>
      </c>
      <c r="D77" s="198">
        <f t="shared" si="6"/>
        <v>-3.8896347391244035E-3</v>
      </c>
      <c r="E77" s="197">
        <f>PPCL_NG!J77+PPCL_Spot!J77+GT_NG!J77+GT_Spot!J77+Bawana_NG!J77+Bawana_RLNG!J77+Bawana_Spot!J77</f>
        <v>48.59</v>
      </c>
      <c r="F77" s="197">
        <f>PPCL_NG!Q77+PPCL_Spot!Q77+GT_NG!Q77+GT_Spot!Q77+Bawana_NG!Q77+Bawana_RLNG!Q77+Bawana_Spot!Q77</f>
        <v>48.592249432896622</v>
      </c>
      <c r="G77" s="198">
        <f t="shared" si="7"/>
        <v>-2.2494328966189414E-3</v>
      </c>
      <c r="H77" s="197">
        <f>PPCL_NG!K77+PPCL_Spot!K77+GT_NG!K77+GT_Spot!K77+Bawana_NG!K77+Bawana_RLNG!K77+Bawana_Spot!K77</f>
        <v>5</v>
      </c>
      <c r="I77" s="197">
        <f>PPCL_NG!R77+PPCL_Spot!R77+GT_NG!R77+GT_Spot!R77+Bawana_NG!R77+Bawana_RLNG!R77+Bawana_Spot!R77</f>
        <v>5.0002314707652413</v>
      </c>
      <c r="J77" s="198">
        <f t="shared" si="8"/>
        <v>-2.3147076524132615E-4</v>
      </c>
      <c r="K77" s="197">
        <f>PPCL_NG!L77+PPCL_Spot!L77+GT_NG!L77+GT_Spot!L77+Bawana_NG!L77+Bawana_RLNG!L77+Bawana_Spot!L77</f>
        <v>19.690000000000001</v>
      </c>
      <c r="L77" s="197">
        <f>PPCL_NG!S77+PPCL_Spot!S77+GT_NG!S77+GT_Spot!S77+Bawana_NG!S77+Bawana_RLNG!S77+Bawana_Spot!S77</f>
        <v>19.690911531873521</v>
      </c>
      <c r="M77" s="198">
        <f t="shared" si="9"/>
        <v>-9.1153187351977749E-4</v>
      </c>
      <c r="N77" s="197">
        <f>PPCL_NG!M77+PPCL_Spot!M77+GT_NG!M77+GT_Spot!M77+Bawana_NG!M77+Bawana_RLNG!M77+Bawana_Spot!M77</f>
        <v>58.71</v>
      </c>
      <c r="O77" s="197">
        <f>PPCL_NG!T77+PPCL_Spot!T77+GT_NG!T77+GT_Spot!T77+Bawana_NG!T77+Bawana_RLNG!T77+Bawana_Spot!T77</f>
        <v>58.712717929725464</v>
      </c>
      <c r="P77" s="198">
        <f t="shared" si="10"/>
        <v>-2.7179297254633639E-3</v>
      </c>
      <c r="Q77" s="198">
        <f t="shared" si="11"/>
        <v>-9.9999999999678124E-3</v>
      </c>
    </row>
    <row r="78" spans="1:17">
      <c r="A78" s="33" t="s">
        <v>120</v>
      </c>
      <c r="B78" s="197">
        <f>PPCL_NG!I78+PPCL_Spot!I78+GT_NG!I78+GT_Spot!I78+Bawana_NG!I78+Bawana_RLNG!I78+Bawana_Spot!I78</f>
        <v>84.02</v>
      </c>
      <c r="C78" s="197">
        <f>PPCL_NG!P78+PPCL_Spot!P78+GT_NG!P78+GT_Spot!P78+Bawana_NG!P78+Bawana_RLNG!P78+Bawana_Spot!P78</f>
        <v>84.02388963473912</v>
      </c>
      <c r="D78" s="198">
        <f t="shared" si="6"/>
        <v>-3.8896347391244035E-3</v>
      </c>
      <c r="E78" s="197">
        <f>PPCL_NG!J78+PPCL_Spot!J78+GT_NG!J78+GT_Spot!J78+Bawana_NG!J78+Bawana_RLNG!J78+Bawana_Spot!J78</f>
        <v>48.59</v>
      </c>
      <c r="F78" s="197">
        <f>PPCL_NG!Q78+PPCL_Spot!Q78+GT_NG!Q78+GT_Spot!Q78+Bawana_NG!Q78+Bawana_RLNG!Q78+Bawana_Spot!Q78</f>
        <v>48.592249432896622</v>
      </c>
      <c r="G78" s="198">
        <f t="shared" si="7"/>
        <v>-2.2494328966189414E-3</v>
      </c>
      <c r="H78" s="197">
        <f>PPCL_NG!K78+PPCL_Spot!K78+GT_NG!K78+GT_Spot!K78+Bawana_NG!K78+Bawana_RLNG!K78+Bawana_Spot!K78</f>
        <v>5</v>
      </c>
      <c r="I78" s="197">
        <f>PPCL_NG!R78+PPCL_Spot!R78+GT_NG!R78+GT_Spot!R78+Bawana_NG!R78+Bawana_RLNG!R78+Bawana_Spot!R78</f>
        <v>5.0002314707652413</v>
      </c>
      <c r="J78" s="198">
        <f t="shared" si="8"/>
        <v>-2.3147076524132615E-4</v>
      </c>
      <c r="K78" s="197">
        <f>PPCL_NG!L78+PPCL_Spot!L78+GT_NG!L78+GT_Spot!L78+Bawana_NG!L78+Bawana_RLNG!L78+Bawana_Spot!L78</f>
        <v>19.690000000000001</v>
      </c>
      <c r="L78" s="197">
        <f>PPCL_NG!S78+PPCL_Spot!S78+GT_NG!S78+GT_Spot!S78+Bawana_NG!S78+Bawana_RLNG!S78+Bawana_Spot!S78</f>
        <v>19.690911531873521</v>
      </c>
      <c r="M78" s="198">
        <f t="shared" si="9"/>
        <v>-9.1153187351977749E-4</v>
      </c>
      <c r="N78" s="197">
        <f>PPCL_NG!M78+PPCL_Spot!M78+GT_NG!M78+GT_Spot!M78+Bawana_NG!M78+Bawana_RLNG!M78+Bawana_Spot!M78</f>
        <v>58.71</v>
      </c>
      <c r="O78" s="197">
        <f>PPCL_NG!T78+PPCL_Spot!T78+GT_NG!T78+GT_Spot!T78+Bawana_NG!T78+Bawana_RLNG!T78+Bawana_Spot!T78</f>
        <v>58.712717929725464</v>
      </c>
      <c r="P78" s="198">
        <f t="shared" si="10"/>
        <v>-2.7179297254633639E-3</v>
      </c>
      <c r="Q78" s="198">
        <f t="shared" si="11"/>
        <v>-9.9999999999678124E-3</v>
      </c>
    </row>
    <row r="79" spans="1:17">
      <c r="A79" s="33" t="s">
        <v>121</v>
      </c>
      <c r="B79" s="197">
        <f>PPCL_NG!I79+PPCL_Spot!I79+GT_NG!I79+GT_Spot!I79+Bawana_NG!I79+Bawana_RLNG!I79+Bawana_Spot!I79</f>
        <v>84.02</v>
      </c>
      <c r="C79" s="197">
        <f>PPCL_NG!P79+PPCL_Spot!P79+GT_NG!P79+GT_Spot!P79+Bawana_NG!P79+Bawana_RLNG!P79+Bawana_Spot!P79</f>
        <v>84.02388963473912</v>
      </c>
      <c r="D79" s="198">
        <f t="shared" si="6"/>
        <v>-3.8896347391244035E-3</v>
      </c>
      <c r="E79" s="197">
        <f>PPCL_NG!J79+PPCL_Spot!J79+GT_NG!J79+GT_Spot!J79+Bawana_NG!J79+Bawana_RLNG!J79+Bawana_Spot!J79</f>
        <v>48.59</v>
      </c>
      <c r="F79" s="197">
        <f>PPCL_NG!Q79+PPCL_Spot!Q79+GT_NG!Q79+GT_Spot!Q79+Bawana_NG!Q79+Bawana_RLNG!Q79+Bawana_Spot!Q79</f>
        <v>48.592249432896622</v>
      </c>
      <c r="G79" s="198">
        <f t="shared" si="7"/>
        <v>-2.2494328966189414E-3</v>
      </c>
      <c r="H79" s="197">
        <f>PPCL_NG!K79+PPCL_Spot!K79+GT_NG!K79+GT_Spot!K79+Bawana_NG!K79+Bawana_RLNG!K79+Bawana_Spot!K79</f>
        <v>5</v>
      </c>
      <c r="I79" s="197">
        <f>PPCL_NG!R79+PPCL_Spot!R79+GT_NG!R79+GT_Spot!R79+Bawana_NG!R79+Bawana_RLNG!R79+Bawana_Spot!R79</f>
        <v>5.0002314707652413</v>
      </c>
      <c r="J79" s="198">
        <f t="shared" si="8"/>
        <v>-2.3147076524132615E-4</v>
      </c>
      <c r="K79" s="197">
        <f>PPCL_NG!L79+PPCL_Spot!L79+GT_NG!L79+GT_Spot!L79+Bawana_NG!L79+Bawana_RLNG!L79+Bawana_Spot!L79</f>
        <v>19.690000000000001</v>
      </c>
      <c r="L79" s="197">
        <f>PPCL_NG!S79+PPCL_Spot!S79+GT_NG!S79+GT_Spot!S79+Bawana_NG!S79+Bawana_RLNG!S79+Bawana_Spot!S79</f>
        <v>19.690911531873521</v>
      </c>
      <c r="M79" s="198">
        <f t="shared" si="9"/>
        <v>-9.1153187351977749E-4</v>
      </c>
      <c r="N79" s="197">
        <f>PPCL_NG!M79+PPCL_Spot!M79+GT_NG!M79+GT_Spot!M79+Bawana_NG!M79+Bawana_RLNG!M79+Bawana_Spot!M79</f>
        <v>58.71</v>
      </c>
      <c r="O79" s="197">
        <f>PPCL_NG!T79+PPCL_Spot!T79+GT_NG!T79+GT_Spot!T79+Bawana_NG!T79+Bawana_RLNG!T79+Bawana_Spot!T79</f>
        <v>58.712717929725464</v>
      </c>
      <c r="P79" s="198">
        <f t="shared" si="10"/>
        <v>-2.7179297254633639E-3</v>
      </c>
      <c r="Q79" s="198">
        <f t="shared" si="11"/>
        <v>-9.9999999999678124E-3</v>
      </c>
    </row>
    <row r="80" spans="1:17">
      <c r="A80" s="33" t="s">
        <v>122</v>
      </c>
      <c r="B80" s="197">
        <f>PPCL_NG!I80+PPCL_Spot!I80+GT_NG!I80+GT_Spot!I80+Bawana_NG!I80+Bawana_RLNG!I80+Bawana_Spot!I80</f>
        <v>84.02</v>
      </c>
      <c r="C80" s="197">
        <f>PPCL_NG!P80+PPCL_Spot!P80+GT_NG!P80+GT_Spot!P80+Bawana_NG!P80+Bawana_RLNG!P80+Bawana_Spot!P80</f>
        <v>84.02388963473912</v>
      </c>
      <c r="D80" s="198">
        <f t="shared" si="6"/>
        <v>-3.8896347391244035E-3</v>
      </c>
      <c r="E80" s="197">
        <f>PPCL_NG!J80+PPCL_Spot!J80+GT_NG!J80+GT_Spot!J80+Bawana_NG!J80+Bawana_RLNG!J80+Bawana_Spot!J80</f>
        <v>48.59</v>
      </c>
      <c r="F80" s="197">
        <f>PPCL_NG!Q80+PPCL_Spot!Q80+GT_NG!Q80+GT_Spot!Q80+Bawana_NG!Q80+Bawana_RLNG!Q80+Bawana_Spot!Q80</f>
        <v>48.592249432896622</v>
      </c>
      <c r="G80" s="198">
        <f t="shared" si="7"/>
        <v>-2.2494328966189414E-3</v>
      </c>
      <c r="H80" s="197">
        <f>PPCL_NG!K80+PPCL_Spot!K80+GT_NG!K80+GT_Spot!K80+Bawana_NG!K80+Bawana_RLNG!K80+Bawana_Spot!K80</f>
        <v>5</v>
      </c>
      <c r="I80" s="197">
        <f>PPCL_NG!R80+PPCL_Spot!R80+GT_NG!R80+GT_Spot!R80+Bawana_NG!R80+Bawana_RLNG!R80+Bawana_Spot!R80</f>
        <v>5.0002314707652413</v>
      </c>
      <c r="J80" s="198">
        <f t="shared" si="8"/>
        <v>-2.3147076524132615E-4</v>
      </c>
      <c r="K80" s="197">
        <f>PPCL_NG!L80+PPCL_Spot!L80+GT_NG!L80+GT_Spot!L80+Bawana_NG!L80+Bawana_RLNG!L80+Bawana_Spot!L80</f>
        <v>19.690000000000001</v>
      </c>
      <c r="L80" s="197">
        <f>PPCL_NG!S80+PPCL_Spot!S80+GT_NG!S80+GT_Spot!S80+Bawana_NG!S80+Bawana_RLNG!S80+Bawana_Spot!S80</f>
        <v>19.690911531873521</v>
      </c>
      <c r="M80" s="198">
        <f t="shared" si="9"/>
        <v>-9.1153187351977749E-4</v>
      </c>
      <c r="N80" s="197">
        <f>PPCL_NG!M80+PPCL_Spot!M80+GT_NG!M80+GT_Spot!M80+Bawana_NG!M80+Bawana_RLNG!M80+Bawana_Spot!M80</f>
        <v>58.71</v>
      </c>
      <c r="O80" s="197">
        <f>PPCL_NG!T80+PPCL_Spot!T80+GT_NG!T80+GT_Spot!T80+Bawana_NG!T80+Bawana_RLNG!T80+Bawana_Spot!T80</f>
        <v>58.712717929725464</v>
      </c>
      <c r="P80" s="198">
        <f t="shared" si="10"/>
        <v>-2.7179297254633639E-3</v>
      </c>
      <c r="Q80" s="198">
        <f t="shared" si="11"/>
        <v>-9.9999999999678124E-3</v>
      </c>
    </row>
    <row r="81" spans="1:17">
      <c r="A81" s="33" t="s">
        <v>123</v>
      </c>
      <c r="B81" s="197">
        <f>PPCL_NG!I81+PPCL_Spot!I81+GT_NG!I81+GT_Spot!I81+Bawana_NG!I81+Bawana_RLNG!I81+Bawana_Spot!I81</f>
        <v>84.02</v>
      </c>
      <c r="C81" s="197">
        <f>PPCL_NG!P81+PPCL_Spot!P81+GT_NG!P81+GT_Spot!P81+Bawana_NG!P81+Bawana_RLNG!P81+Bawana_Spot!P81</f>
        <v>84.02388963473912</v>
      </c>
      <c r="D81" s="198">
        <f t="shared" si="6"/>
        <v>-3.8896347391244035E-3</v>
      </c>
      <c r="E81" s="197">
        <f>PPCL_NG!J81+PPCL_Spot!J81+GT_NG!J81+GT_Spot!J81+Bawana_NG!J81+Bawana_RLNG!J81+Bawana_Spot!J81</f>
        <v>48.59</v>
      </c>
      <c r="F81" s="197">
        <f>PPCL_NG!Q81+PPCL_Spot!Q81+GT_NG!Q81+GT_Spot!Q81+Bawana_NG!Q81+Bawana_RLNG!Q81+Bawana_Spot!Q81</f>
        <v>48.592249432896622</v>
      </c>
      <c r="G81" s="198">
        <f t="shared" si="7"/>
        <v>-2.2494328966189414E-3</v>
      </c>
      <c r="H81" s="197">
        <f>PPCL_NG!K81+PPCL_Spot!K81+GT_NG!K81+GT_Spot!K81+Bawana_NG!K81+Bawana_RLNG!K81+Bawana_Spot!K81</f>
        <v>5</v>
      </c>
      <c r="I81" s="197">
        <f>PPCL_NG!R81+PPCL_Spot!R81+GT_NG!R81+GT_Spot!R81+Bawana_NG!R81+Bawana_RLNG!R81+Bawana_Spot!R81</f>
        <v>5.0002314707652413</v>
      </c>
      <c r="J81" s="198">
        <f t="shared" si="8"/>
        <v>-2.3147076524132615E-4</v>
      </c>
      <c r="K81" s="197">
        <f>PPCL_NG!L81+PPCL_Spot!L81+GT_NG!L81+GT_Spot!L81+Bawana_NG!L81+Bawana_RLNG!L81+Bawana_Spot!L81</f>
        <v>19.690000000000001</v>
      </c>
      <c r="L81" s="197">
        <f>PPCL_NG!S81+PPCL_Spot!S81+GT_NG!S81+GT_Spot!S81+Bawana_NG!S81+Bawana_RLNG!S81+Bawana_Spot!S81</f>
        <v>19.690911531873521</v>
      </c>
      <c r="M81" s="198">
        <f t="shared" si="9"/>
        <v>-9.1153187351977749E-4</v>
      </c>
      <c r="N81" s="197">
        <f>PPCL_NG!M81+PPCL_Spot!M81+GT_NG!M81+GT_Spot!M81+Bawana_NG!M81+Bawana_RLNG!M81+Bawana_Spot!M81</f>
        <v>58.71</v>
      </c>
      <c r="O81" s="197">
        <f>PPCL_NG!T81+PPCL_Spot!T81+GT_NG!T81+GT_Spot!T81+Bawana_NG!T81+Bawana_RLNG!T81+Bawana_Spot!T81</f>
        <v>58.712717929725464</v>
      </c>
      <c r="P81" s="198">
        <f t="shared" si="10"/>
        <v>-2.7179297254633639E-3</v>
      </c>
      <c r="Q81" s="198">
        <f t="shared" si="11"/>
        <v>-9.9999999999678124E-3</v>
      </c>
    </row>
    <row r="82" spans="1:17">
      <c r="A82" s="33" t="s">
        <v>124</v>
      </c>
      <c r="B82" s="197">
        <f>PPCL_NG!I82+PPCL_Spot!I82+GT_NG!I82+GT_Spot!I82+Bawana_NG!I82+Bawana_RLNG!I82+Bawana_Spot!I82</f>
        <v>84.02</v>
      </c>
      <c r="C82" s="197">
        <f>PPCL_NG!P82+PPCL_Spot!P82+GT_NG!P82+GT_Spot!P82+Bawana_NG!P82+Bawana_RLNG!P82+Bawana_Spot!P82</f>
        <v>84.02388963473912</v>
      </c>
      <c r="D82" s="198">
        <f t="shared" si="6"/>
        <v>-3.8896347391244035E-3</v>
      </c>
      <c r="E82" s="197">
        <f>PPCL_NG!J82+PPCL_Spot!J82+GT_NG!J82+GT_Spot!J82+Bawana_NG!J82+Bawana_RLNG!J82+Bawana_Spot!J82</f>
        <v>48.59</v>
      </c>
      <c r="F82" s="197">
        <f>PPCL_NG!Q82+PPCL_Spot!Q82+GT_NG!Q82+GT_Spot!Q82+Bawana_NG!Q82+Bawana_RLNG!Q82+Bawana_Spot!Q82</f>
        <v>48.592249432896622</v>
      </c>
      <c r="G82" s="198">
        <f t="shared" si="7"/>
        <v>-2.2494328966189414E-3</v>
      </c>
      <c r="H82" s="197">
        <f>PPCL_NG!K82+PPCL_Spot!K82+GT_NG!K82+GT_Spot!K82+Bawana_NG!K82+Bawana_RLNG!K82+Bawana_Spot!K82</f>
        <v>5</v>
      </c>
      <c r="I82" s="197">
        <f>PPCL_NG!R82+PPCL_Spot!R82+GT_NG!R82+GT_Spot!R82+Bawana_NG!R82+Bawana_RLNG!R82+Bawana_Spot!R82</f>
        <v>5.0002314707652413</v>
      </c>
      <c r="J82" s="198">
        <f t="shared" si="8"/>
        <v>-2.3147076524132615E-4</v>
      </c>
      <c r="K82" s="197">
        <f>PPCL_NG!L82+PPCL_Spot!L82+GT_NG!L82+GT_Spot!L82+Bawana_NG!L82+Bawana_RLNG!L82+Bawana_Spot!L82</f>
        <v>19.690000000000001</v>
      </c>
      <c r="L82" s="197">
        <f>PPCL_NG!S82+PPCL_Spot!S82+GT_NG!S82+GT_Spot!S82+Bawana_NG!S82+Bawana_RLNG!S82+Bawana_Spot!S82</f>
        <v>19.690911531873521</v>
      </c>
      <c r="M82" s="198">
        <f t="shared" si="9"/>
        <v>-9.1153187351977749E-4</v>
      </c>
      <c r="N82" s="197">
        <f>PPCL_NG!M82+PPCL_Spot!M82+GT_NG!M82+GT_Spot!M82+Bawana_NG!M82+Bawana_RLNG!M82+Bawana_Spot!M82</f>
        <v>58.71</v>
      </c>
      <c r="O82" s="197">
        <f>PPCL_NG!T82+PPCL_Spot!T82+GT_NG!T82+GT_Spot!T82+Bawana_NG!T82+Bawana_RLNG!T82+Bawana_Spot!T82</f>
        <v>58.712717929725464</v>
      </c>
      <c r="P82" s="198">
        <f t="shared" si="10"/>
        <v>-2.7179297254633639E-3</v>
      </c>
      <c r="Q82" s="198">
        <f t="shared" si="11"/>
        <v>-9.9999999999678124E-3</v>
      </c>
    </row>
    <row r="83" spans="1:17">
      <c r="A83" s="33" t="s">
        <v>125</v>
      </c>
      <c r="B83" s="197">
        <f>PPCL_NG!I83+PPCL_Spot!I83+GT_NG!I83+GT_Spot!I83+Bawana_NG!I83+Bawana_RLNG!I83+Bawana_Spot!I83</f>
        <v>84.02</v>
      </c>
      <c r="C83" s="197">
        <f>PPCL_NG!P83+PPCL_Spot!P83+GT_NG!P83+GT_Spot!P83+Bawana_NG!P83+Bawana_RLNG!P83+Bawana_Spot!P83</f>
        <v>84.02388963473912</v>
      </c>
      <c r="D83" s="198">
        <f t="shared" si="6"/>
        <v>-3.8896347391244035E-3</v>
      </c>
      <c r="E83" s="197">
        <f>PPCL_NG!J83+PPCL_Spot!J83+GT_NG!J83+GT_Spot!J83+Bawana_NG!J83+Bawana_RLNG!J83+Bawana_Spot!J83</f>
        <v>48.59</v>
      </c>
      <c r="F83" s="197">
        <f>PPCL_NG!Q83+PPCL_Spot!Q83+GT_NG!Q83+GT_Spot!Q83+Bawana_NG!Q83+Bawana_RLNG!Q83+Bawana_Spot!Q83</f>
        <v>48.592249432896622</v>
      </c>
      <c r="G83" s="198">
        <f t="shared" si="7"/>
        <v>-2.2494328966189414E-3</v>
      </c>
      <c r="H83" s="197">
        <f>PPCL_NG!K83+PPCL_Spot!K83+GT_NG!K83+GT_Spot!K83+Bawana_NG!K83+Bawana_RLNG!K83+Bawana_Spot!K83</f>
        <v>5</v>
      </c>
      <c r="I83" s="197">
        <f>PPCL_NG!R83+PPCL_Spot!R83+GT_NG!R83+GT_Spot!R83+Bawana_NG!R83+Bawana_RLNG!R83+Bawana_Spot!R83</f>
        <v>5.0002314707652413</v>
      </c>
      <c r="J83" s="198">
        <f t="shared" si="8"/>
        <v>-2.3147076524132615E-4</v>
      </c>
      <c r="K83" s="197">
        <f>PPCL_NG!L83+PPCL_Spot!L83+GT_NG!L83+GT_Spot!L83+Bawana_NG!L83+Bawana_RLNG!L83+Bawana_Spot!L83</f>
        <v>19.690000000000001</v>
      </c>
      <c r="L83" s="197">
        <f>PPCL_NG!S83+PPCL_Spot!S83+GT_NG!S83+GT_Spot!S83+Bawana_NG!S83+Bawana_RLNG!S83+Bawana_Spot!S83</f>
        <v>19.690911531873521</v>
      </c>
      <c r="M83" s="198">
        <f t="shared" si="9"/>
        <v>-9.1153187351977749E-4</v>
      </c>
      <c r="N83" s="197">
        <f>PPCL_NG!M83+PPCL_Spot!M83+GT_NG!M83+GT_Spot!M83+Bawana_NG!M83+Bawana_RLNG!M83+Bawana_Spot!M83</f>
        <v>58.71</v>
      </c>
      <c r="O83" s="197">
        <f>PPCL_NG!T83+PPCL_Spot!T83+GT_NG!T83+GT_Spot!T83+Bawana_NG!T83+Bawana_RLNG!T83+Bawana_Spot!T83</f>
        <v>58.712717929725464</v>
      </c>
      <c r="P83" s="198">
        <f t="shared" si="10"/>
        <v>-2.7179297254633639E-3</v>
      </c>
      <c r="Q83" s="198">
        <f t="shared" si="11"/>
        <v>-9.9999999999678124E-3</v>
      </c>
    </row>
    <row r="84" spans="1:17">
      <c r="A84" s="33" t="s">
        <v>126</v>
      </c>
      <c r="B84" s="197">
        <f>PPCL_NG!I84+PPCL_Spot!I84+GT_NG!I84+GT_Spot!I84+Bawana_NG!I84+Bawana_RLNG!I84+Bawana_Spot!I84</f>
        <v>84.02</v>
      </c>
      <c r="C84" s="197">
        <f>PPCL_NG!P84+PPCL_Spot!P84+GT_NG!P84+GT_Spot!P84+Bawana_NG!P84+Bawana_RLNG!P84+Bawana_Spot!P84</f>
        <v>84.02388963473912</v>
      </c>
      <c r="D84" s="198">
        <f t="shared" si="6"/>
        <v>-3.8896347391244035E-3</v>
      </c>
      <c r="E84" s="197">
        <f>PPCL_NG!J84+PPCL_Spot!J84+GT_NG!J84+GT_Spot!J84+Bawana_NG!J84+Bawana_RLNG!J84+Bawana_Spot!J84</f>
        <v>48.59</v>
      </c>
      <c r="F84" s="197">
        <f>PPCL_NG!Q84+PPCL_Spot!Q84+GT_NG!Q84+GT_Spot!Q84+Bawana_NG!Q84+Bawana_RLNG!Q84+Bawana_Spot!Q84</f>
        <v>48.592249432896622</v>
      </c>
      <c r="G84" s="198">
        <f t="shared" si="7"/>
        <v>-2.2494328966189414E-3</v>
      </c>
      <c r="H84" s="197">
        <f>PPCL_NG!K84+PPCL_Spot!K84+GT_NG!K84+GT_Spot!K84+Bawana_NG!K84+Bawana_RLNG!K84+Bawana_Spot!K84</f>
        <v>5</v>
      </c>
      <c r="I84" s="197">
        <f>PPCL_NG!R84+PPCL_Spot!R84+GT_NG!R84+GT_Spot!R84+Bawana_NG!R84+Bawana_RLNG!R84+Bawana_Spot!R84</f>
        <v>5.0002314707652413</v>
      </c>
      <c r="J84" s="198">
        <f t="shared" si="8"/>
        <v>-2.3147076524132615E-4</v>
      </c>
      <c r="K84" s="197">
        <f>PPCL_NG!L84+PPCL_Spot!L84+GT_NG!L84+GT_Spot!L84+Bawana_NG!L84+Bawana_RLNG!L84+Bawana_Spot!L84</f>
        <v>19.690000000000001</v>
      </c>
      <c r="L84" s="197">
        <f>PPCL_NG!S84+PPCL_Spot!S84+GT_NG!S84+GT_Spot!S84+Bawana_NG!S84+Bawana_RLNG!S84+Bawana_Spot!S84</f>
        <v>19.690911531873521</v>
      </c>
      <c r="M84" s="198">
        <f t="shared" si="9"/>
        <v>-9.1153187351977749E-4</v>
      </c>
      <c r="N84" s="197">
        <f>PPCL_NG!M84+PPCL_Spot!M84+GT_NG!M84+GT_Spot!M84+Bawana_NG!M84+Bawana_RLNG!M84+Bawana_Spot!M84</f>
        <v>58.71</v>
      </c>
      <c r="O84" s="197">
        <f>PPCL_NG!T84+PPCL_Spot!T84+GT_NG!T84+GT_Spot!T84+Bawana_NG!T84+Bawana_RLNG!T84+Bawana_Spot!T84</f>
        <v>58.712717929725464</v>
      </c>
      <c r="P84" s="198">
        <f t="shared" si="10"/>
        <v>-2.7179297254633639E-3</v>
      </c>
      <c r="Q84" s="198">
        <f t="shared" si="11"/>
        <v>-9.9999999999678124E-3</v>
      </c>
    </row>
    <row r="85" spans="1:17">
      <c r="A85" s="33" t="s">
        <v>127</v>
      </c>
      <c r="B85" s="197">
        <f>PPCL_NG!I85+PPCL_Spot!I85+GT_NG!I85+GT_Spot!I85+Bawana_NG!I85+Bawana_RLNG!I85+Bawana_Spot!I85</f>
        <v>84.02</v>
      </c>
      <c r="C85" s="197">
        <f>PPCL_NG!P85+PPCL_Spot!P85+GT_NG!P85+GT_Spot!P85+Bawana_NG!P85+Bawana_RLNG!P85+Bawana_Spot!P85</f>
        <v>84.02388963473912</v>
      </c>
      <c r="D85" s="198">
        <f t="shared" si="6"/>
        <v>-3.8896347391244035E-3</v>
      </c>
      <c r="E85" s="197">
        <f>PPCL_NG!J85+PPCL_Spot!J85+GT_NG!J85+GT_Spot!J85+Bawana_NG!J85+Bawana_RLNG!J85+Bawana_Spot!J85</f>
        <v>48.59</v>
      </c>
      <c r="F85" s="197">
        <f>PPCL_NG!Q85+PPCL_Spot!Q85+GT_NG!Q85+GT_Spot!Q85+Bawana_NG!Q85+Bawana_RLNG!Q85+Bawana_Spot!Q85</f>
        <v>48.592249432896622</v>
      </c>
      <c r="G85" s="198">
        <f t="shared" si="7"/>
        <v>-2.2494328966189414E-3</v>
      </c>
      <c r="H85" s="197">
        <f>PPCL_NG!K85+PPCL_Spot!K85+GT_NG!K85+GT_Spot!K85+Bawana_NG!K85+Bawana_RLNG!K85+Bawana_Spot!K85</f>
        <v>5</v>
      </c>
      <c r="I85" s="197">
        <f>PPCL_NG!R85+PPCL_Spot!R85+GT_NG!R85+GT_Spot!R85+Bawana_NG!R85+Bawana_RLNG!R85+Bawana_Spot!R85</f>
        <v>5.0002314707652413</v>
      </c>
      <c r="J85" s="198">
        <f t="shared" si="8"/>
        <v>-2.3147076524132615E-4</v>
      </c>
      <c r="K85" s="197">
        <f>PPCL_NG!L85+PPCL_Spot!L85+GT_NG!L85+GT_Spot!L85+Bawana_NG!L85+Bawana_RLNG!L85+Bawana_Spot!L85</f>
        <v>19.690000000000001</v>
      </c>
      <c r="L85" s="197">
        <f>PPCL_NG!S85+PPCL_Spot!S85+GT_NG!S85+GT_Spot!S85+Bawana_NG!S85+Bawana_RLNG!S85+Bawana_Spot!S85</f>
        <v>19.690911531873521</v>
      </c>
      <c r="M85" s="198">
        <f t="shared" si="9"/>
        <v>-9.1153187351977749E-4</v>
      </c>
      <c r="N85" s="197">
        <f>PPCL_NG!M85+PPCL_Spot!M85+GT_NG!M85+GT_Spot!M85+Bawana_NG!M85+Bawana_RLNG!M85+Bawana_Spot!M85</f>
        <v>58.71</v>
      </c>
      <c r="O85" s="197">
        <f>PPCL_NG!T85+PPCL_Spot!T85+GT_NG!T85+GT_Spot!T85+Bawana_NG!T85+Bawana_RLNG!T85+Bawana_Spot!T85</f>
        <v>58.712717929725464</v>
      </c>
      <c r="P85" s="198">
        <f t="shared" si="10"/>
        <v>-2.7179297254633639E-3</v>
      </c>
      <c r="Q85" s="198">
        <f t="shared" si="11"/>
        <v>-9.9999999999678124E-3</v>
      </c>
    </row>
    <row r="86" spans="1:17">
      <c r="A86" s="33" t="s">
        <v>128</v>
      </c>
      <c r="B86" s="197">
        <f>PPCL_NG!I86+PPCL_Spot!I86+GT_NG!I86+GT_Spot!I86+Bawana_NG!I86+Bawana_RLNG!I86+Bawana_Spot!I86</f>
        <v>84.02</v>
      </c>
      <c r="C86" s="197">
        <f>PPCL_NG!P86+PPCL_Spot!P86+GT_NG!P86+GT_Spot!P86+Bawana_NG!P86+Bawana_RLNG!P86+Bawana_Spot!P86</f>
        <v>84.02388963473912</v>
      </c>
      <c r="D86" s="198">
        <f t="shared" si="6"/>
        <v>-3.8896347391244035E-3</v>
      </c>
      <c r="E86" s="197">
        <f>PPCL_NG!J86+PPCL_Spot!J86+GT_NG!J86+GT_Spot!J86+Bawana_NG!J86+Bawana_RLNG!J86+Bawana_Spot!J86</f>
        <v>48.59</v>
      </c>
      <c r="F86" s="197">
        <f>PPCL_NG!Q86+PPCL_Spot!Q86+GT_NG!Q86+GT_Spot!Q86+Bawana_NG!Q86+Bawana_RLNG!Q86+Bawana_Spot!Q86</f>
        <v>48.592249432896622</v>
      </c>
      <c r="G86" s="198">
        <f t="shared" si="7"/>
        <v>-2.2494328966189414E-3</v>
      </c>
      <c r="H86" s="197">
        <f>PPCL_NG!K86+PPCL_Spot!K86+GT_NG!K86+GT_Spot!K86+Bawana_NG!K86+Bawana_RLNG!K86+Bawana_Spot!K86</f>
        <v>5</v>
      </c>
      <c r="I86" s="197">
        <f>PPCL_NG!R86+PPCL_Spot!R86+GT_NG!R86+GT_Spot!R86+Bawana_NG!R86+Bawana_RLNG!R86+Bawana_Spot!R86</f>
        <v>5.0002314707652413</v>
      </c>
      <c r="J86" s="198">
        <f t="shared" si="8"/>
        <v>-2.3147076524132615E-4</v>
      </c>
      <c r="K86" s="197">
        <f>PPCL_NG!L86+PPCL_Spot!L86+GT_NG!L86+GT_Spot!L86+Bawana_NG!L86+Bawana_RLNG!L86+Bawana_Spot!L86</f>
        <v>19.690000000000001</v>
      </c>
      <c r="L86" s="197">
        <f>PPCL_NG!S86+PPCL_Spot!S86+GT_NG!S86+GT_Spot!S86+Bawana_NG!S86+Bawana_RLNG!S86+Bawana_Spot!S86</f>
        <v>19.690911531873521</v>
      </c>
      <c r="M86" s="198">
        <f t="shared" si="9"/>
        <v>-9.1153187351977749E-4</v>
      </c>
      <c r="N86" s="197">
        <f>PPCL_NG!M86+PPCL_Spot!M86+GT_NG!M86+GT_Spot!M86+Bawana_NG!M86+Bawana_RLNG!M86+Bawana_Spot!M86</f>
        <v>58.71</v>
      </c>
      <c r="O86" s="197">
        <f>PPCL_NG!T86+PPCL_Spot!T86+GT_NG!T86+GT_Spot!T86+Bawana_NG!T86+Bawana_RLNG!T86+Bawana_Spot!T86</f>
        <v>58.712717929725464</v>
      </c>
      <c r="P86" s="198">
        <f t="shared" si="10"/>
        <v>-2.7179297254633639E-3</v>
      </c>
      <c r="Q86" s="198">
        <f t="shared" si="11"/>
        <v>-9.9999999999678124E-3</v>
      </c>
    </row>
    <row r="87" spans="1:17">
      <c r="A87" s="33" t="s">
        <v>129</v>
      </c>
      <c r="B87" s="197">
        <f>PPCL_NG!I87+PPCL_Spot!I87+GT_NG!I87+GT_Spot!I87+Bawana_NG!I87+Bawana_RLNG!I87+Bawana_Spot!I87</f>
        <v>84.02</v>
      </c>
      <c r="C87" s="197">
        <f>PPCL_NG!P87+PPCL_Spot!P87+GT_NG!P87+GT_Spot!P87+Bawana_NG!P87+Bawana_RLNG!P87+Bawana_Spot!P87</f>
        <v>84.02388963473912</v>
      </c>
      <c r="D87" s="198">
        <f t="shared" si="6"/>
        <v>-3.8896347391244035E-3</v>
      </c>
      <c r="E87" s="197">
        <f>PPCL_NG!J87+PPCL_Spot!J87+GT_NG!J87+GT_Spot!J87+Bawana_NG!J87+Bawana_RLNG!J87+Bawana_Spot!J87</f>
        <v>48.59</v>
      </c>
      <c r="F87" s="197">
        <f>PPCL_NG!Q87+PPCL_Spot!Q87+GT_NG!Q87+GT_Spot!Q87+Bawana_NG!Q87+Bawana_RLNG!Q87+Bawana_Spot!Q87</f>
        <v>48.592249432896622</v>
      </c>
      <c r="G87" s="198">
        <f t="shared" si="7"/>
        <v>-2.2494328966189414E-3</v>
      </c>
      <c r="H87" s="197">
        <f>PPCL_NG!K87+PPCL_Spot!K87+GT_NG!K87+GT_Spot!K87+Bawana_NG!K87+Bawana_RLNG!K87+Bawana_Spot!K87</f>
        <v>5</v>
      </c>
      <c r="I87" s="197">
        <f>PPCL_NG!R87+PPCL_Spot!R87+GT_NG!R87+GT_Spot!R87+Bawana_NG!R87+Bawana_RLNG!R87+Bawana_Spot!R87</f>
        <v>5.0002314707652413</v>
      </c>
      <c r="J87" s="198">
        <f t="shared" si="8"/>
        <v>-2.3147076524132615E-4</v>
      </c>
      <c r="K87" s="197">
        <f>PPCL_NG!L87+PPCL_Spot!L87+GT_NG!L87+GT_Spot!L87+Bawana_NG!L87+Bawana_RLNG!L87+Bawana_Spot!L87</f>
        <v>19.690000000000001</v>
      </c>
      <c r="L87" s="197">
        <f>PPCL_NG!S87+PPCL_Spot!S87+GT_NG!S87+GT_Spot!S87+Bawana_NG!S87+Bawana_RLNG!S87+Bawana_Spot!S87</f>
        <v>19.690911531873521</v>
      </c>
      <c r="M87" s="198">
        <f t="shared" si="9"/>
        <v>-9.1153187351977749E-4</v>
      </c>
      <c r="N87" s="197">
        <f>PPCL_NG!M87+PPCL_Spot!M87+GT_NG!M87+GT_Spot!M87+Bawana_NG!M87+Bawana_RLNG!M87+Bawana_Spot!M87</f>
        <v>58.71</v>
      </c>
      <c r="O87" s="197">
        <f>PPCL_NG!T87+PPCL_Spot!T87+GT_NG!T87+GT_Spot!T87+Bawana_NG!T87+Bawana_RLNG!T87+Bawana_Spot!T87</f>
        <v>58.712717929725464</v>
      </c>
      <c r="P87" s="198">
        <f t="shared" si="10"/>
        <v>-2.7179297254633639E-3</v>
      </c>
      <c r="Q87" s="198">
        <f t="shared" si="11"/>
        <v>-9.9999999999678124E-3</v>
      </c>
    </row>
    <row r="88" spans="1:17">
      <c r="A88" s="33" t="s">
        <v>130</v>
      </c>
      <c r="B88" s="197">
        <f>PPCL_NG!I88+PPCL_Spot!I88+GT_NG!I88+GT_Spot!I88+Bawana_NG!I88+Bawana_RLNG!I88+Bawana_Spot!I88</f>
        <v>84.02</v>
      </c>
      <c r="C88" s="197">
        <f>PPCL_NG!P88+PPCL_Spot!P88+GT_NG!P88+GT_Spot!P88+Bawana_NG!P88+Bawana_RLNG!P88+Bawana_Spot!P88</f>
        <v>84.02388963473912</v>
      </c>
      <c r="D88" s="198">
        <f t="shared" si="6"/>
        <v>-3.8896347391244035E-3</v>
      </c>
      <c r="E88" s="197">
        <f>PPCL_NG!J88+PPCL_Spot!J88+GT_NG!J88+GT_Spot!J88+Bawana_NG!J88+Bawana_RLNG!J88+Bawana_Spot!J88</f>
        <v>48.59</v>
      </c>
      <c r="F88" s="197">
        <f>PPCL_NG!Q88+PPCL_Spot!Q88+GT_NG!Q88+GT_Spot!Q88+Bawana_NG!Q88+Bawana_RLNG!Q88+Bawana_Spot!Q88</f>
        <v>48.592249432896622</v>
      </c>
      <c r="G88" s="198">
        <f t="shared" si="7"/>
        <v>-2.2494328966189414E-3</v>
      </c>
      <c r="H88" s="197">
        <f>PPCL_NG!K88+PPCL_Spot!K88+GT_NG!K88+GT_Spot!K88+Bawana_NG!K88+Bawana_RLNG!K88+Bawana_Spot!K88</f>
        <v>5</v>
      </c>
      <c r="I88" s="197">
        <f>PPCL_NG!R88+PPCL_Spot!R88+GT_NG!R88+GT_Spot!R88+Bawana_NG!R88+Bawana_RLNG!R88+Bawana_Spot!R88</f>
        <v>5.0002314707652413</v>
      </c>
      <c r="J88" s="198">
        <f t="shared" si="8"/>
        <v>-2.3147076524132615E-4</v>
      </c>
      <c r="K88" s="197">
        <f>PPCL_NG!L88+PPCL_Spot!L88+GT_NG!L88+GT_Spot!L88+Bawana_NG!L88+Bawana_RLNG!L88+Bawana_Spot!L88</f>
        <v>19.690000000000001</v>
      </c>
      <c r="L88" s="197">
        <f>PPCL_NG!S88+PPCL_Spot!S88+GT_NG!S88+GT_Spot!S88+Bawana_NG!S88+Bawana_RLNG!S88+Bawana_Spot!S88</f>
        <v>19.690911531873521</v>
      </c>
      <c r="M88" s="198">
        <f t="shared" si="9"/>
        <v>-9.1153187351977749E-4</v>
      </c>
      <c r="N88" s="197">
        <f>PPCL_NG!M88+PPCL_Spot!M88+GT_NG!M88+GT_Spot!M88+Bawana_NG!M88+Bawana_RLNG!M88+Bawana_Spot!M88</f>
        <v>58.71</v>
      </c>
      <c r="O88" s="197">
        <f>PPCL_NG!T88+PPCL_Spot!T88+GT_NG!T88+GT_Spot!T88+Bawana_NG!T88+Bawana_RLNG!T88+Bawana_Spot!T88</f>
        <v>58.712717929725464</v>
      </c>
      <c r="P88" s="198">
        <f t="shared" si="10"/>
        <v>-2.7179297254633639E-3</v>
      </c>
      <c r="Q88" s="198">
        <f t="shared" si="11"/>
        <v>-9.9999999999678124E-3</v>
      </c>
    </row>
    <row r="89" spans="1:17">
      <c r="A89" s="33" t="s">
        <v>131</v>
      </c>
      <c r="B89" s="197">
        <f>PPCL_NG!I89+PPCL_Spot!I89+GT_NG!I89+GT_Spot!I89+Bawana_NG!I89+Bawana_RLNG!I89+Bawana_Spot!I89</f>
        <v>84.02</v>
      </c>
      <c r="C89" s="197">
        <f>PPCL_NG!P89+PPCL_Spot!P89+GT_NG!P89+GT_Spot!P89+Bawana_NG!P89+Bawana_RLNG!P89+Bawana_Spot!P89</f>
        <v>84.02388963473912</v>
      </c>
      <c r="D89" s="198">
        <f t="shared" si="6"/>
        <v>-3.8896347391244035E-3</v>
      </c>
      <c r="E89" s="197">
        <f>PPCL_NG!J89+PPCL_Spot!J89+GT_NG!J89+GT_Spot!J89+Bawana_NG!J89+Bawana_RLNG!J89+Bawana_Spot!J89</f>
        <v>48.59</v>
      </c>
      <c r="F89" s="197">
        <f>PPCL_NG!Q89+PPCL_Spot!Q89+GT_NG!Q89+GT_Spot!Q89+Bawana_NG!Q89+Bawana_RLNG!Q89+Bawana_Spot!Q89</f>
        <v>48.592249432896622</v>
      </c>
      <c r="G89" s="198">
        <f t="shared" si="7"/>
        <v>-2.2494328966189414E-3</v>
      </c>
      <c r="H89" s="197">
        <f>PPCL_NG!K89+PPCL_Spot!K89+GT_NG!K89+GT_Spot!K89+Bawana_NG!K89+Bawana_RLNG!K89+Bawana_Spot!K89</f>
        <v>5</v>
      </c>
      <c r="I89" s="197">
        <f>PPCL_NG!R89+PPCL_Spot!R89+GT_NG!R89+GT_Spot!R89+Bawana_NG!R89+Bawana_RLNG!R89+Bawana_Spot!R89</f>
        <v>5.0002314707652413</v>
      </c>
      <c r="J89" s="198">
        <f t="shared" si="8"/>
        <v>-2.3147076524132615E-4</v>
      </c>
      <c r="K89" s="197">
        <f>PPCL_NG!L89+PPCL_Spot!L89+GT_NG!L89+GT_Spot!L89+Bawana_NG!L89+Bawana_RLNG!L89+Bawana_Spot!L89</f>
        <v>19.690000000000001</v>
      </c>
      <c r="L89" s="197">
        <f>PPCL_NG!S89+PPCL_Spot!S89+GT_NG!S89+GT_Spot!S89+Bawana_NG!S89+Bawana_RLNG!S89+Bawana_Spot!S89</f>
        <v>19.690911531873521</v>
      </c>
      <c r="M89" s="198">
        <f t="shared" si="9"/>
        <v>-9.1153187351977749E-4</v>
      </c>
      <c r="N89" s="197">
        <f>PPCL_NG!M89+PPCL_Spot!M89+GT_NG!M89+GT_Spot!M89+Bawana_NG!M89+Bawana_RLNG!M89+Bawana_Spot!M89</f>
        <v>58.71</v>
      </c>
      <c r="O89" s="197">
        <f>PPCL_NG!T89+PPCL_Spot!T89+GT_NG!T89+GT_Spot!T89+Bawana_NG!T89+Bawana_RLNG!T89+Bawana_Spot!T89</f>
        <v>58.712717929725464</v>
      </c>
      <c r="P89" s="198">
        <f t="shared" si="10"/>
        <v>-2.7179297254633639E-3</v>
      </c>
      <c r="Q89" s="198">
        <f t="shared" si="11"/>
        <v>-9.9999999999678124E-3</v>
      </c>
    </row>
    <row r="90" spans="1:17">
      <c r="A90" s="33" t="s">
        <v>132</v>
      </c>
      <c r="B90" s="197">
        <f>PPCL_NG!I90+PPCL_Spot!I90+GT_NG!I90+GT_Spot!I90+Bawana_NG!I90+Bawana_RLNG!I90+Bawana_Spot!I90</f>
        <v>84.02</v>
      </c>
      <c r="C90" s="197">
        <f>PPCL_NG!P90+PPCL_Spot!P90+GT_NG!P90+GT_Spot!P90+Bawana_NG!P90+Bawana_RLNG!P90+Bawana_Spot!P90</f>
        <v>84.02388963473912</v>
      </c>
      <c r="D90" s="198">
        <f t="shared" si="6"/>
        <v>-3.8896347391244035E-3</v>
      </c>
      <c r="E90" s="197">
        <f>PPCL_NG!J90+PPCL_Spot!J90+GT_NG!J90+GT_Spot!J90+Bawana_NG!J90+Bawana_RLNG!J90+Bawana_Spot!J90</f>
        <v>48.59</v>
      </c>
      <c r="F90" s="197">
        <f>PPCL_NG!Q90+PPCL_Spot!Q90+GT_NG!Q90+GT_Spot!Q90+Bawana_NG!Q90+Bawana_RLNG!Q90+Bawana_Spot!Q90</f>
        <v>48.592249432896622</v>
      </c>
      <c r="G90" s="198">
        <f t="shared" si="7"/>
        <v>-2.2494328966189414E-3</v>
      </c>
      <c r="H90" s="197">
        <f>PPCL_NG!K90+PPCL_Spot!K90+GT_NG!K90+GT_Spot!K90+Bawana_NG!K90+Bawana_RLNG!K90+Bawana_Spot!K90</f>
        <v>5</v>
      </c>
      <c r="I90" s="197">
        <f>PPCL_NG!R90+PPCL_Spot!R90+GT_NG!R90+GT_Spot!R90+Bawana_NG!R90+Bawana_RLNG!R90+Bawana_Spot!R90</f>
        <v>5.0002314707652413</v>
      </c>
      <c r="J90" s="198">
        <f t="shared" si="8"/>
        <v>-2.3147076524132615E-4</v>
      </c>
      <c r="K90" s="197">
        <f>PPCL_NG!L90+PPCL_Spot!L90+GT_NG!L90+GT_Spot!L90+Bawana_NG!L90+Bawana_RLNG!L90+Bawana_Spot!L90</f>
        <v>19.690000000000001</v>
      </c>
      <c r="L90" s="197">
        <f>PPCL_NG!S90+PPCL_Spot!S90+GT_NG!S90+GT_Spot!S90+Bawana_NG!S90+Bawana_RLNG!S90+Bawana_Spot!S90</f>
        <v>19.690911531873521</v>
      </c>
      <c r="M90" s="198">
        <f t="shared" si="9"/>
        <v>-9.1153187351977749E-4</v>
      </c>
      <c r="N90" s="197">
        <f>PPCL_NG!M90+PPCL_Spot!M90+GT_NG!M90+GT_Spot!M90+Bawana_NG!M90+Bawana_RLNG!M90+Bawana_Spot!M90</f>
        <v>58.71</v>
      </c>
      <c r="O90" s="197">
        <f>PPCL_NG!T90+PPCL_Spot!T90+GT_NG!T90+GT_Spot!T90+Bawana_NG!T90+Bawana_RLNG!T90+Bawana_Spot!T90</f>
        <v>58.712717929725464</v>
      </c>
      <c r="P90" s="198">
        <f t="shared" si="10"/>
        <v>-2.7179297254633639E-3</v>
      </c>
      <c r="Q90" s="198">
        <f t="shared" si="11"/>
        <v>-9.9999999999678124E-3</v>
      </c>
    </row>
    <row r="91" spans="1:17">
      <c r="A91" s="33" t="s">
        <v>133</v>
      </c>
      <c r="B91" s="197">
        <f>PPCL_NG!I91+PPCL_Spot!I91+GT_NG!I91+GT_Spot!I91+Bawana_NG!I91+Bawana_RLNG!I91+Bawana_Spot!I91</f>
        <v>84.02</v>
      </c>
      <c r="C91" s="197">
        <f>PPCL_NG!P91+PPCL_Spot!P91+GT_NG!P91+GT_Spot!P91+Bawana_NG!P91+Bawana_RLNG!P91+Bawana_Spot!P91</f>
        <v>84.02388963473912</v>
      </c>
      <c r="D91" s="198">
        <f t="shared" si="6"/>
        <v>-3.8896347391244035E-3</v>
      </c>
      <c r="E91" s="197">
        <f>PPCL_NG!J91+PPCL_Spot!J91+GT_NG!J91+GT_Spot!J91+Bawana_NG!J91+Bawana_RLNG!J91+Bawana_Spot!J91</f>
        <v>48.59</v>
      </c>
      <c r="F91" s="197">
        <f>PPCL_NG!Q91+PPCL_Spot!Q91+GT_NG!Q91+GT_Spot!Q91+Bawana_NG!Q91+Bawana_RLNG!Q91+Bawana_Spot!Q91</f>
        <v>48.592249432896622</v>
      </c>
      <c r="G91" s="198">
        <f t="shared" si="7"/>
        <v>-2.2494328966189414E-3</v>
      </c>
      <c r="H91" s="197">
        <f>PPCL_NG!K91+PPCL_Spot!K91+GT_NG!K91+GT_Spot!K91+Bawana_NG!K91+Bawana_RLNG!K91+Bawana_Spot!K91</f>
        <v>5</v>
      </c>
      <c r="I91" s="197">
        <f>PPCL_NG!R91+PPCL_Spot!R91+GT_NG!R91+GT_Spot!R91+Bawana_NG!R91+Bawana_RLNG!R91+Bawana_Spot!R91</f>
        <v>5.0002314707652413</v>
      </c>
      <c r="J91" s="198">
        <f t="shared" si="8"/>
        <v>-2.3147076524132615E-4</v>
      </c>
      <c r="K91" s="197">
        <f>PPCL_NG!L91+PPCL_Spot!L91+GT_NG!L91+GT_Spot!L91+Bawana_NG!L91+Bawana_RLNG!L91+Bawana_Spot!L91</f>
        <v>19.690000000000001</v>
      </c>
      <c r="L91" s="197">
        <f>PPCL_NG!S91+PPCL_Spot!S91+GT_NG!S91+GT_Spot!S91+Bawana_NG!S91+Bawana_RLNG!S91+Bawana_Spot!S91</f>
        <v>19.690911531873521</v>
      </c>
      <c r="M91" s="198">
        <f t="shared" si="9"/>
        <v>-9.1153187351977749E-4</v>
      </c>
      <c r="N91" s="197">
        <f>PPCL_NG!M91+PPCL_Spot!M91+GT_NG!M91+GT_Spot!M91+Bawana_NG!M91+Bawana_RLNG!M91+Bawana_Spot!M91</f>
        <v>58.71</v>
      </c>
      <c r="O91" s="197">
        <f>PPCL_NG!T91+PPCL_Spot!T91+GT_NG!T91+GT_Spot!T91+Bawana_NG!T91+Bawana_RLNG!T91+Bawana_Spot!T91</f>
        <v>58.712717929725464</v>
      </c>
      <c r="P91" s="198">
        <f t="shared" si="10"/>
        <v>-2.7179297254633639E-3</v>
      </c>
      <c r="Q91" s="198">
        <f t="shared" si="11"/>
        <v>-9.9999999999678124E-3</v>
      </c>
    </row>
    <row r="92" spans="1:17">
      <c r="A92" s="33" t="s">
        <v>134</v>
      </c>
      <c r="B92" s="197">
        <f>PPCL_NG!I92+PPCL_Spot!I92+GT_NG!I92+GT_Spot!I92+Bawana_NG!I92+Bawana_RLNG!I92+Bawana_Spot!I92</f>
        <v>84.02</v>
      </c>
      <c r="C92" s="197">
        <f>PPCL_NG!P92+PPCL_Spot!P92+GT_NG!P92+GT_Spot!P92+Bawana_NG!P92+Bawana_RLNG!P92+Bawana_Spot!P92</f>
        <v>84.02388963473912</v>
      </c>
      <c r="D92" s="198">
        <f t="shared" si="6"/>
        <v>-3.8896347391244035E-3</v>
      </c>
      <c r="E92" s="197">
        <f>PPCL_NG!J92+PPCL_Spot!J92+GT_NG!J92+GT_Spot!J92+Bawana_NG!J92+Bawana_RLNG!J92+Bawana_Spot!J92</f>
        <v>48.59</v>
      </c>
      <c r="F92" s="197">
        <f>PPCL_NG!Q92+PPCL_Spot!Q92+GT_NG!Q92+GT_Spot!Q92+Bawana_NG!Q92+Bawana_RLNG!Q92+Bawana_Spot!Q92</f>
        <v>48.592249432896622</v>
      </c>
      <c r="G92" s="198">
        <f t="shared" si="7"/>
        <v>-2.2494328966189414E-3</v>
      </c>
      <c r="H92" s="197">
        <f>PPCL_NG!K92+PPCL_Spot!K92+GT_NG!K92+GT_Spot!K92+Bawana_NG!K92+Bawana_RLNG!K92+Bawana_Spot!K92</f>
        <v>5</v>
      </c>
      <c r="I92" s="197">
        <f>PPCL_NG!R92+PPCL_Spot!R92+GT_NG!R92+GT_Spot!R92+Bawana_NG!R92+Bawana_RLNG!R92+Bawana_Spot!R92</f>
        <v>5.0002314707652413</v>
      </c>
      <c r="J92" s="198">
        <f t="shared" si="8"/>
        <v>-2.3147076524132615E-4</v>
      </c>
      <c r="K92" s="197">
        <f>PPCL_NG!L92+PPCL_Spot!L92+GT_NG!L92+GT_Spot!L92+Bawana_NG!L92+Bawana_RLNG!L92+Bawana_Spot!L92</f>
        <v>19.690000000000001</v>
      </c>
      <c r="L92" s="197">
        <f>PPCL_NG!S92+PPCL_Spot!S92+GT_NG!S92+GT_Spot!S92+Bawana_NG!S92+Bawana_RLNG!S92+Bawana_Spot!S92</f>
        <v>19.690911531873521</v>
      </c>
      <c r="M92" s="198">
        <f t="shared" si="9"/>
        <v>-9.1153187351977749E-4</v>
      </c>
      <c r="N92" s="197">
        <f>PPCL_NG!M92+PPCL_Spot!M92+GT_NG!M92+GT_Spot!M92+Bawana_NG!M92+Bawana_RLNG!M92+Bawana_Spot!M92</f>
        <v>58.71</v>
      </c>
      <c r="O92" s="197">
        <f>PPCL_NG!T92+PPCL_Spot!T92+GT_NG!T92+GT_Spot!T92+Bawana_NG!T92+Bawana_RLNG!T92+Bawana_Spot!T92</f>
        <v>58.712717929725464</v>
      </c>
      <c r="P92" s="198">
        <f t="shared" si="10"/>
        <v>-2.7179297254633639E-3</v>
      </c>
      <c r="Q92" s="198">
        <f t="shared" si="11"/>
        <v>-9.9999999999678124E-3</v>
      </c>
    </row>
    <row r="93" spans="1:17">
      <c r="A93" s="33" t="s">
        <v>135</v>
      </c>
      <c r="B93" s="197">
        <f>PPCL_NG!I93+PPCL_Spot!I93+GT_NG!I93+GT_Spot!I93+Bawana_NG!I93+Bawana_RLNG!I93+Bawana_Spot!I93</f>
        <v>84.02</v>
      </c>
      <c r="C93" s="197">
        <f>PPCL_NG!P93+PPCL_Spot!P93+GT_NG!P93+GT_Spot!P93+Bawana_NG!P93+Bawana_RLNG!P93+Bawana_Spot!P93</f>
        <v>84.02388963473912</v>
      </c>
      <c r="D93" s="198">
        <f t="shared" si="6"/>
        <v>-3.8896347391244035E-3</v>
      </c>
      <c r="E93" s="197">
        <f>PPCL_NG!J93+PPCL_Spot!J93+GT_NG!J93+GT_Spot!J93+Bawana_NG!J93+Bawana_RLNG!J93+Bawana_Spot!J93</f>
        <v>48.59</v>
      </c>
      <c r="F93" s="197">
        <f>PPCL_NG!Q93+PPCL_Spot!Q93+GT_NG!Q93+GT_Spot!Q93+Bawana_NG!Q93+Bawana_RLNG!Q93+Bawana_Spot!Q93</f>
        <v>48.592249432896622</v>
      </c>
      <c r="G93" s="198">
        <f t="shared" si="7"/>
        <v>-2.2494328966189414E-3</v>
      </c>
      <c r="H93" s="197">
        <f>PPCL_NG!K93+PPCL_Spot!K93+GT_NG!K93+GT_Spot!K93+Bawana_NG!K93+Bawana_RLNG!K93+Bawana_Spot!K93</f>
        <v>5</v>
      </c>
      <c r="I93" s="197">
        <f>PPCL_NG!R93+PPCL_Spot!R93+GT_NG!R93+GT_Spot!R93+Bawana_NG!R93+Bawana_RLNG!R93+Bawana_Spot!R93</f>
        <v>5.0002314707652413</v>
      </c>
      <c r="J93" s="198">
        <f t="shared" si="8"/>
        <v>-2.3147076524132615E-4</v>
      </c>
      <c r="K93" s="197">
        <f>PPCL_NG!L93+PPCL_Spot!L93+GT_NG!L93+GT_Spot!L93+Bawana_NG!L93+Bawana_RLNG!L93+Bawana_Spot!L93</f>
        <v>19.690000000000001</v>
      </c>
      <c r="L93" s="197">
        <f>PPCL_NG!S93+PPCL_Spot!S93+GT_NG!S93+GT_Spot!S93+Bawana_NG!S93+Bawana_RLNG!S93+Bawana_Spot!S93</f>
        <v>19.690911531873521</v>
      </c>
      <c r="M93" s="198">
        <f t="shared" si="9"/>
        <v>-9.1153187351977749E-4</v>
      </c>
      <c r="N93" s="197">
        <f>PPCL_NG!M93+PPCL_Spot!M93+GT_NG!M93+GT_Spot!M93+Bawana_NG!M93+Bawana_RLNG!M93+Bawana_Spot!M93</f>
        <v>58.71</v>
      </c>
      <c r="O93" s="197">
        <f>PPCL_NG!T93+PPCL_Spot!T93+GT_NG!T93+GT_Spot!T93+Bawana_NG!T93+Bawana_RLNG!T93+Bawana_Spot!T93</f>
        <v>58.712717929725464</v>
      </c>
      <c r="P93" s="198">
        <f t="shared" si="10"/>
        <v>-2.7179297254633639E-3</v>
      </c>
      <c r="Q93" s="198">
        <f t="shared" si="11"/>
        <v>-9.9999999999678124E-3</v>
      </c>
    </row>
    <row r="94" spans="1:17">
      <c r="A94" s="33" t="s">
        <v>136</v>
      </c>
      <c r="B94" s="197">
        <f>PPCL_NG!I94+PPCL_Spot!I94+GT_NG!I94+GT_Spot!I94+Bawana_NG!I94+Bawana_RLNG!I94+Bawana_Spot!I94</f>
        <v>84.02</v>
      </c>
      <c r="C94" s="197">
        <f>PPCL_NG!P94+PPCL_Spot!P94+GT_NG!P94+GT_Spot!P94+Bawana_NG!P94+Bawana_RLNG!P94+Bawana_Spot!P94</f>
        <v>84.02388963473912</v>
      </c>
      <c r="D94" s="198">
        <f t="shared" si="6"/>
        <v>-3.8896347391244035E-3</v>
      </c>
      <c r="E94" s="197">
        <f>PPCL_NG!J94+PPCL_Spot!J94+GT_NG!J94+GT_Spot!J94+Bawana_NG!J94+Bawana_RLNG!J94+Bawana_Spot!J94</f>
        <v>48.59</v>
      </c>
      <c r="F94" s="197">
        <f>PPCL_NG!Q94+PPCL_Spot!Q94+GT_NG!Q94+GT_Spot!Q94+Bawana_NG!Q94+Bawana_RLNG!Q94+Bawana_Spot!Q94</f>
        <v>48.592249432896622</v>
      </c>
      <c r="G94" s="198">
        <f t="shared" si="7"/>
        <v>-2.2494328966189414E-3</v>
      </c>
      <c r="H94" s="197">
        <f>PPCL_NG!K94+PPCL_Spot!K94+GT_NG!K94+GT_Spot!K94+Bawana_NG!K94+Bawana_RLNG!K94+Bawana_Spot!K94</f>
        <v>5</v>
      </c>
      <c r="I94" s="197">
        <f>PPCL_NG!R94+PPCL_Spot!R94+GT_NG!R94+GT_Spot!R94+Bawana_NG!R94+Bawana_RLNG!R94+Bawana_Spot!R94</f>
        <v>5.0002314707652413</v>
      </c>
      <c r="J94" s="198">
        <f t="shared" si="8"/>
        <v>-2.3147076524132615E-4</v>
      </c>
      <c r="K94" s="197">
        <f>PPCL_NG!L94+PPCL_Spot!L94+GT_NG!L94+GT_Spot!L94+Bawana_NG!L94+Bawana_RLNG!L94+Bawana_Spot!L94</f>
        <v>19.690000000000001</v>
      </c>
      <c r="L94" s="197">
        <f>PPCL_NG!S94+PPCL_Spot!S94+GT_NG!S94+GT_Spot!S94+Bawana_NG!S94+Bawana_RLNG!S94+Bawana_Spot!S94</f>
        <v>19.690911531873521</v>
      </c>
      <c r="M94" s="198">
        <f t="shared" si="9"/>
        <v>-9.1153187351977749E-4</v>
      </c>
      <c r="N94" s="197">
        <f>PPCL_NG!M94+PPCL_Spot!M94+GT_NG!M94+GT_Spot!M94+Bawana_NG!M94+Bawana_RLNG!M94+Bawana_Spot!M94</f>
        <v>58.71</v>
      </c>
      <c r="O94" s="197">
        <f>PPCL_NG!T94+PPCL_Spot!T94+GT_NG!T94+GT_Spot!T94+Bawana_NG!T94+Bawana_RLNG!T94+Bawana_Spot!T94</f>
        <v>58.712717929725464</v>
      </c>
      <c r="P94" s="198">
        <f t="shared" si="10"/>
        <v>-2.7179297254633639E-3</v>
      </c>
      <c r="Q94" s="198">
        <f t="shared" si="11"/>
        <v>-9.9999999999678124E-3</v>
      </c>
    </row>
    <row r="95" spans="1:17">
      <c r="A95" s="33" t="s">
        <v>137</v>
      </c>
      <c r="B95" s="197">
        <f>PPCL_NG!I95+PPCL_Spot!I95+GT_NG!I95+GT_Spot!I95+Bawana_NG!I95+Bawana_RLNG!I95+Bawana_Spot!I95</f>
        <v>84.02</v>
      </c>
      <c r="C95" s="197">
        <f>PPCL_NG!P95+PPCL_Spot!P95+GT_NG!P95+GT_Spot!P95+Bawana_NG!P95+Bawana_RLNG!P95+Bawana_Spot!P95</f>
        <v>84.02388963473912</v>
      </c>
      <c r="D95" s="198">
        <f t="shared" si="6"/>
        <v>-3.8896347391244035E-3</v>
      </c>
      <c r="E95" s="197">
        <f>PPCL_NG!J95+PPCL_Spot!J95+GT_NG!J95+GT_Spot!J95+Bawana_NG!J95+Bawana_RLNG!J95+Bawana_Spot!J95</f>
        <v>48.59</v>
      </c>
      <c r="F95" s="197">
        <f>PPCL_NG!Q95+PPCL_Spot!Q95+GT_NG!Q95+GT_Spot!Q95+Bawana_NG!Q95+Bawana_RLNG!Q95+Bawana_Spot!Q95</f>
        <v>48.592249432896622</v>
      </c>
      <c r="G95" s="198">
        <f t="shared" si="7"/>
        <v>-2.2494328966189414E-3</v>
      </c>
      <c r="H95" s="197">
        <f>PPCL_NG!K95+PPCL_Spot!K95+GT_NG!K95+GT_Spot!K95+Bawana_NG!K95+Bawana_RLNG!K95+Bawana_Spot!K95</f>
        <v>5</v>
      </c>
      <c r="I95" s="197">
        <f>PPCL_NG!R95+PPCL_Spot!R95+GT_NG!R95+GT_Spot!R95+Bawana_NG!R95+Bawana_RLNG!R95+Bawana_Spot!R95</f>
        <v>5.0002314707652413</v>
      </c>
      <c r="J95" s="198">
        <f t="shared" si="8"/>
        <v>-2.3147076524132615E-4</v>
      </c>
      <c r="K95" s="197">
        <f>PPCL_NG!L95+PPCL_Spot!L95+GT_NG!L95+GT_Spot!L95+Bawana_NG!L95+Bawana_RLNG!L95+Bawana_Spot!L95</f>
        <v>19.690000000000001</v>
      </c>
      <c r="L95" s="197">
        <f>PPCL_NG!S95+PPCL_Spot!S95+GT_NG!S95+GT_Spot!S95+Bawana_NG!S95+Bawana_RLNG!S95+Bawana_Spot!S95</f>
        <v>19.690911531873521</v>
      </c>
      <c r="M95" s="198">
        <f t="shared" si="9"/>
        <v>-9.1153187351977749E-4</v>
      </c>
      <c r="N95" s="197">
        <f>PPCL_NG!M95+PPCL_Spot!M95+GT_NG!M95+GT_Spot!M95+Bawana_NG!M95+Bawana_RLNG!M95+Bawana_Spot!M95</f>
        <v>58.71</v>
      </c>
      <c r="O95" s="197">
        <f>PPCL_NG!T95+PPCL_Spot!T95+GT_NG!T95+GT_Spot!T95+Bawana_NG!T95+Bawana_RLNG!T95+Bawana_Spot!T95</f>
        <v>58.712717929725464</v>
      </c>
      <c r="P95" s="198">
        <f t="shared" si="10"/>
        <v>-2.7179297254633639E-3</v>
      </c>
      <c r="Q95" s="198">
        <f t="shared" si="11"/>
        <v>-9.9999999999678124E-3</v>
      </c>
    </row>
    <row r="96" spans="1:17">
      <c r="A96" s="33" t="s">
        <v>138</v>
      </c>
      <c r="B96" s="197">
        <f>PPCL_NG!I96+PPCL_Spot!I96+GT_NG!I96+GT_Spot!I96+Bawana_NG!I96+Bawana_RLNG!I96+Bawana_Spot!I96</f>
        <v>84.02</v>
      </c>
      <c r="C96" s="197">
        <f>PPCL_NG!P96+PPCL_Spot!P96+GT_NG!P96+GT_Spot!P96+Bawana_NG!P96+Bawana_RLNG!P96+Bawana_Spot!P96</f>
        <v>84.02388963473912</v>
      </c>
      <c r="D96" s="198">
        <f t="shared" si="6"/>
        <v>-3.8896347391244035E-3</v>
      </c>
      <c r="E96" s="197">
        <f>PPCL_NG!J96+PPCL_Spot!J96+GT_NG!J96+GT_Spot!J96+Bawana_NG!J96+Bawana_RLNG!J96+Bawana_Spot!J96</f>
        <v>48.59</v>
      </c>
      <c r="F96" s="197">
        <f>PPCL_NG!Q96+PPCL_Spot!Q96+GT_NG!Q96+GT_Spot!Q96+Bawana_NG!Q96+Bawana_RLNG!Q96+Bawana_Spot!Q96</f>
        <v>48.592249432896622</v>
      </c>
      <c r="G96" s="198">
        <f t="shared" si="7"/>
        <v>-2.2494328966189414E-3</v>
      </c>
      <c r="H96" s="197">
        <f>PPCL_NG!K96+PPCL_Spot!K96+GT_NG!K96+GT_Spot!K96+Bawana_NG!K96+Bawana_RLNG!K96+Bawana_Spot!K96</f>
        <v>5</v>
      </c>
      <c r="I96" s="197">
        <f>PPCL_NG!R96+PPCL_Spot!R96+GT_NG!R96+GT_Spot!R96+Bawana_NG!R96+Bawana_RLNG!R96+Bawana_Spot!R96</f>
        <v>5.0002314707652413</v>
      </c>
      <c r="J96" s="198">
        <f t="shared" si="8"/>
        <v>-2.3147076524132615E-4</v>
      </c>
      <c r="K96" s="197">
        <f>PPCL_NG!L96+PPCL_Spot!L96+GT_NG!L96+GT_Spot!L96+Bawana_NG!L96+Bawana_RLNG!L96+Bawana_Spot!L96</f>
        <v>19.690000000000001</v>
      </c>
      <c r="L96" s="197">
        <f>PPCL_NG!S96+PPCL_Spot!S96+GT_NG!S96+GT_Spot!S96+Bawana_NG!S96+Bawana_RLNG!S96+Bawana_Spot!S96</f>
        <v>19.690911531873521</v>
      </c>
      <c r="M96" s="198">
        <f t="shared" si="9"/>
        <v>-9.1153187351977749E-4</v>
      </c>
      <c r="N96" s="197">
        <f>PPCL_NG!M96+PPCL_Spot!M96+GT_NG!M96+GT_Spot!M96+Bawana_NG!M96+Bawana_RLNG!M96+Bawana_Spot!M96</f>
        <v>58.71</v>
      </c>
      <c r="O96" s="197">
        <f>PPCL_NG!T96+PPCL_Spot!T96+GT_NG!T96+GT_Spot!T96+Bawana_NG!T96+Bawana_RLNG!T96+Bawana_Spot!T96</f>
        <v>58.712717929725464</v>
      </c>
      <c r="P96" s="198">
        <f t="shared" si="10"/>
        <v>-2.7179297254633639E-3</v>
      </c>
      <c r="Q96" s="198">
        <f t="shared" si="11"/>
        <v>-9.9999999999678124E-3</v>
      </c>
    </row>
    <row r="97" spans="1:17">
      <c r="A97" s="33" t="s">
        <v>139</v>
      </c>
      <c r="B97" s="197">
        <f>PPCL_NG!I97+PPCL_Spot!I97+GT_NG!I97+GT_Spot!I97+Bawana_NG!I97+Bawana_RLNG!I97+Bawana_Spot!I97</f>
        <v>84.02</v>
      </c>
      <c r="C97" s="197">
        <f>PPCL_NG!P97+PPCL_Spot!P97+GT_NG!P97+GT_Spot!P97+Bawana_NG!P97+Bawana_RLNG!P97+Bawana_Spot!P97</f>
        <v>84.02388963473912</v>
      </c>
      <c r="D97" s="198">
        <f t="shared" si="6"/>
        <v>-3.8896347391244035E-3</v>
      </c>
      <c r="E97" s="197">
        <f>PPCL_NG!J97+PPCL_Spot!J97+GT_NG!J97+GT_Spot!J97+Bawana_NG!J97+Bawana_RLNG!J97+Bawana_Spot!J97</f>
        <v>48.59</v>
      </c>
      <c r="F97" s="197">
        <f>PPCL_NG!Q97+PPCL_Spot!Q97+GT_NG!Q97+GT_Spot!Q97+Bawana_NG!Q97+Bawana_RLNG!Q97+Bawana_Spot!Q97</f>
        <v>48.592249432896622</v>
      </c>
      <c r="G97" s="198">
        <f t="shared" si="7"/>
        <v>-2.2494328966189414E-3</v>
      </c>
      <c r="H97" s="197">
        <f>PPCL_NG!K97+PPCL_Spot!K97+GT_NG!K97+GT_Spot!K97+Bawana_NG!K97+Bawana_RLNG!K97+Bawana_Spot!K97</f>
        <v>5</v>
      </c>
      <c r="I97" s="197">
        <f>PPCL_NG!R97+PPCL_Spot!R97+GT_NG!R97+GT_Spot!R97+Bawana_NG!R97+Bawana_RLNG!R97+Bawana_Spot!R97</f>
        <v>5.0002314707652413</v>
      </c>
      <c r="J97" s="198">
        <f t="shared" si="8"/>
        <v>-2.3147076524132615E-4</v>
      </c>
      <c r="K97" s="197">
        <f>PPCL_NG!L97+PPCL_Spot!L97+GT_NG!L97+GT_Spot!L97+Bawana_NG!L97+Bawana_RLNG!L97+Bawana_Spot!L97</f>
        <v>19.690000000000001</v>
      </c>
      <c r="L97" s="197">
        <f>PPCL_NG!S97+PPCL_Spot!S97+GT_NG!S97+GT_Spot!S97+Bawana_NG!S97+Bawana_RLNG!S97+Bawana_Spot!S97</f>
        <v>19.690911531873521</v>
      </c>
      <c r="M97" s="198">
        <f t="shared" si="9"/>
        <v>-9.1153187351977749E-4</v>
      </c>
      <c r="N97" s="197">
        <f>PPCL_NG!M97+PPCL_Spot!M97+GT_NG!M97+GT_Spot!M97+Bawana_NG!M97+Bawana_RLNG!M97+Bawana_Spot!M97</f>
        <v>58.71</v>
      </c>
      <c r="O97" s="197">
        <f>PPCL_NG!T97+PPCL_Spot!T97+GT_NG!T97+GT_Spot!T97+Bawana_NG!T97+Bawana_RLNG!T97+Bawana_Spot!T97</f>
        <v>58.712717929725464</v>
      </c>
      <c r="P97" s="198">
        <f t="shared" si="10"/>
        <v>-2.7179297254633639E-3</v>
      </c>
      <c r="Q97" s="198">
        <f t="shared" si="11"/>
        <v>-9.9999999999678124E-3</v>
      </c>
    </row>
    <row r="98" spans="1:17">
      <c r="A98" s="33" t="s">
        <v>140</v>
      </c>
      <c r="B98" s="197">
        <f>PPCL_NG!I98+PPCL_Spot!I98+GT_NG!I98+GT_Spot!I98+Bawana_NG!I98+Bawana_RLNG!I98+Bawana_Spot!I98</f>
        <v>84.02</v>
      </c>
      <c r="C98" s="197">
        <f>PPCL_NG!P98+PPCL_Spot!P98+GT_NG!P98+GT_Spot!P98+Bawana_NG!P98+Bawana_RLNG!P98+Bawana_Spot!P98</f>
        <v>84.02388963473912</v>
      </c>
      <c r="D98" s="198">
        <f t="shared" si="6"/>
        <v>-3.8896347391244035E-3</v>
      </c>
      <c r="E98" s="197">
        <f>PPCL_NG!J98+PPCL_Spot!J98+GT_NG!J98+GT_Spot!J98+Bawana_NG!J98+Bawana_RLNG!J98+Bawana_Spot!J98</f>
        <v>48.59</v>
      </c>
      <c r="F98" s="197">
        <f>PPCL_NG!Q98+PPCL_Spot!Q98+GT_NG!Q98+GT_Spot!Q98+Bawana_NG!Q98+Bawana_RLNG!Q98+Bawana_Spot!Q98</f>
        <v>48.592249432896622</v>
      </c>
      <c r="G98" s="198">
        <f t="shared" si="7"/>
        <v>-2.2494328966189414E-3</v>
      </c>
      <c r="H98" s="197">
        <f>PPCL_NG!K98+PPCL_Spot!K98+GT_NG!K98+GT_Spot!K98+Bawana_NG!K98+Bawana_RLNG!K98+Bawana_Spot!K98</f>
        <v>5</v>
      </c>
      <c r="I98" s="197">
        <f>PPCL_NG!R98+PPCL_Spot!R98+GT_NG!R98+GT_Spot!R98+Bawana_NG!R98+Bawana_RLNG!R98+Bawana_Spot!R98</f>
        <v>5.0002314707652413</v>
      </c>
      <c r="J98" s="198">
        <f t="shared" si="8"/>
        <v>-2.3147076524132615E-4</v>
      </c>
      <c r="K98" s="197">
        <f>PPCL_NG!L98+PPCL_Spot!L98+GT_NG!L98+GT_Spot!L98+Bawana_NG!L98+Bawana_RLNG!L98+Bawana_Spot!L98</f>
        <v>19.690000000000001</v>
      </c>
      <c r="L98" s="197">
        <f>PPCL_NG!S98+PPCL_Spot!S98+GT_NG!S98+GT_Spot!S98+Bawana_NG!S98+Bawana_RLNG!S98+Bawana_Spot!S98</f>
        <v>19.690911531873521</v>
      </c>
      <c r="M98" s="198">
        <f t="shared" si="9"/>
        <v>-9.1153187351977749E-4</v>
      </c>
      <c r="N98" s="197">
        <f>PPCL_NG!M98+PPCL_Spot!M98+GT_NG!M98+GT_Spot!M98+Bawana_NG!M98+Bawana_RLNG!M98+Bawana_Spot!M98</f>
        <v>58.71</v>
      </c>
      <c r="O98" s="197">
        <f>PPCL_NG!T98+PPCL_Spot!T98+GT_NG!T98+GT_Spot!T98+Bawana_NG!T98+Bawana_RLNG!T98+Bawana_Spot!T98</f>
        <v>58.712717929725464</v>
      </c>
      <c r="P98" s="198">
        <f t="shared" si="10"/>
        <v>-2.7179297254633639E-3</v>
      </c>
      <c r="Q98" s="198">
        <f t="shared" si="11"/>
        <v>-9.9999999999678124E-3</v>
      </c>
    </row>
    <row r="99" spans="1:17">
      <c r="A99" s="33" t="s">
        <v>324</v>
      </c>
      <c r="B99" s="197">
        <f>PPCL_NG!I99+PPCL_Spot!I99+GT_NG!I99+GT_Spot!I99+Bawana_NG!I99+Bawana_RLNG!I99+Bawana_Spot!I99</f>
        <v>2.0164100000000049</v>
      </c>
      <c r="C99" s="197">
        <f>PPCL_NG!P99+PPCL_Spot!P99+GT_NG!P99+GT_Spot!P99+Bawana_NG!P99+Bawana_RLNG!P99+Bawana_Spot!P99</f>
        <v>2.0164897375121522</v>
      </c>
      <c r="D99" s="198">
        <f t="shared" si="6"/>
        <v>-7.9737512147293188E-5</v>
      </c>
      <c r="E99" s="197">
        <f>PPCL_NG!J99+PPCL_Spot!J99+GT_NG!J99+GT_Spot!J99+Bawana_NG!J99+Bawana_RLNG!J99+Bawana_Spot!J99</f>
        <v>1.1606300000000018</v>
      </c>
      <c r="F99" s="197">
        <f>PPCL_NG!Q99+PPCL_Spot!Q99+GT_NG!Q99+GT_Spot!Q99+Bawana_NG!Q99+Bawana_RLNG!Q99+Bawana_Spot!Q99</f>
        <v>1.160676113374381</v>
      </c>
      <c r="G99" s="198">
        <f t="shared" si="7"/>
        <v>-4.6113374379208594E-5</v>
      </c>
      <c r="H99" s="197">
        <f>PPCL_NG!K99+PPCL_Spot!K99+GT_NG!K99+GT_Spot!K99+Bawana_NG!K99+Bawana_RLNG!K99+Bawana_Spot!K99</f>
        <v>0.12</v>
      </c>
      <c r="I99" s="197">
        <f>PPCL_NG!R99+PPCL_Spot!R99+GT_NG!R99+GT_Spot!R99+Bawana_NG!R99+Bawana_RLNG!R99+Bawana_Spot!R99</f>
        <v>0.12000474515068749</v>
      </c>
      <c r="J99" s="198">
        <f t="shared" si="8"/>
        <v>-4.7451506874907068E-6</v>
      </c>
      <c r="K99" s="197">
        <f>PPCL_NG!L99+PPCL_Spot!L99+GT_NG!L99+GT_Spot!L99+Bawana_NG!L99+Bawana_RLNG!L99+Bawana_Spot!L99</f>
        <v>0.47035500000000063</v>
      </c>
      <c r="L99" s="197">
        <f>PPCL_NG!S99+PPCL_Spot!S99+GT_NG!S99+GT_Spot!S99+Bawana_NG!S99+Bawana_RLNG!S99+Bawana_Spot!S99</f>
        <v>0.47037368640340743</v>
      </c>
      <c r="M99" s="198">
        <f t="shared" si="9"/>
        <v>-1.8686403406797947E-5</v>
      </c>
      <c r="N99" s="197">
        <f>PPCL_NG!M99+PPCL_Spot!M99+GT_NG!M99+GT_Spot!M99+Bawana_NG!M99+Bawana_RLNG!M99+Bawana_Spot!M99</f>
        <v>1.4023900000000002</v>
      </c>
      <c r="O99" s="197">
        <f>PPCL_NG!T99+PPCL_Spot!T99+GT_NG!T99+GT_Spot!T99+Bawana_NG!T99+Bawana_RLNG!T99+Bawana_Spot!T99</f>
        <v>1.4024457175593736</v>
      </c>
      <c r="P99" s="198">
        <f t="shared" si="10"/>
        <v>-5.5717559373391623E-5</v>
      </c>
      <c r="Q99" s="198">
        <f t="shared" si="11"/>
        <v>-2.0499999999418206E-4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N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45375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>
        <v>0</v>
      </c>
      <c r="Y1" s="49" t="s">
        <v>359</v>
      </c>
      <c r="Z1" s="49" t="s">
        <v>568</v>
      </c>
      <c r="AA1" s="49" t="s">
        <v>236</v>
      </c>
      <c r="AB1" s="49" t="s">
        <v>368</v>
      </c>
      <c r="AC1" s="49" t="s">
        <v>569</v>
      </c>
      <c r="AD1" s="49" t="s">
        <v>570</v>
      </c>
      <c r="AE1" s="49" t="s">
        <v>571</v>
      </c>
      <c r="AF1" s="49" t="s">
        <v>572</v>
      </c>
      <c r="AG1" s="49" t="s">
        <v>573</v>
      </c>
      <c r="AH1" s="49" t="s">
        <v>574</v>
      </c>
      <c r="AI1" s="49" t="s">
        <v>575</v>
      </c>
      <c r="AJ1" s="49" t="s">
        <v>576</v>
      </c>
      <c r="AK1" s="49" t="s">
        <v>577</v>
      </c>
      <c r="AL1" s="49" t="s">
        <v>578</v>
      </c>
      <c r="AM1" s="49" t="s">
        <v>579</v>
      </c>
      <c r="AN1" s="49" t="s">
        <v>580</v>
      </c>
      <c r="AO1" s="49" t="s">
        <v>581</v>
      </c>
      <c r="AP1" s="49" t="s">
        <v>311</v>
      </c>
      <c r="AQ1" s="49" t="s">
        <v>250</v>
      </c>
      <c r="AR1" s="49" t="s">
        <v>582</v>
      </c>
      <c r="AS1" s="49" t="s">
        <v>367</v>
      </c>
      <c r="AT1" s="49">
        <v>0</v>
      </c>
      <c r="AU1" s="49">
        <v>0</v>
      </c>
      <c r="AV1" s="49">
        <v>0</v>
      </c>
      <c r="AW1" s="49">
        <v>0</v>
      </c>
      <c r="AX1" s="49">
        <v>0</v>
      </c>
      <c r="AY1" s="49">
        <v>0</v>
      </c>
      <c r="AZ1" s="49">
        <v>0</v>
      </c>
      <c r="BA1" s="49">
        <v>0</v>
      </c>
      <c r="BB1" s="49">
        <v>0</v>
      </c>
      <c r="BC1" s="49">
        <v>0</v>
      </c>
      <c r="BD1" s="49">
        <v>0</v>
      </c>
      <c r="BE1" s="49">
        <v>0</v>
      </c>
      <c r="BF1" s="49">
        <v>0</v>
      </c>
      <c r="BG1" s="49">
        <v>0</v>
      </c>
      <c r="BH1" s="49">
        <v>0</v>
      </c>
      <c r="BI1" s="49">
        <v>0</v>
      </c>
      <c r="BJ1" s="49">
        <v>0</v>
      </c>
      <c r="BK1" s="49">
        <v>0</v>
      </c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>
        <v>0</v>
      </c>
      <c r="Y2" s="150" t="s">
        <v>145</v>
      </c>
      <c r="Z2" s="150" t="s">
        <v>145</v>
      </c>
      <c r="AA2" s="150" t="s">
        <v>145</v>
      </c>
      <c r="AB2" s="150" t="s">
        <v>145</v>
      </c>
      <c r="AC2" s="150" t="s">
        <v>145</v>
      </c>
      <c r="AD2" s="150" t="s">
        <v>145</v>
      </c>
      <c r="AE2" s="150" t="s">
        <v>149</v>
      </c>
      <c r="AF2" s="150" t="s">
        <v>145</v>
      </c>
      <c r="AG2" s="150" t="s">
        <v>145</v>
      </c>
      <c r="AH2" s="150" t="s">
        <v>145</v>
      </c>
      <c r="AI2" s="150" t="s">
        <v>145</v>
      </c>
      <c r="AJ2" s="150" t="s">
        <v>146</v>
      </c>
      <c r="AK2" s="150" t="s">
        <v>146</v>
      </c>
      <c r="AL2" s="150" t="s">
        <v>145</v>
      </c>
      <c r="AM2" s="150" t="s">
        <v>145</v>
      </c>
      <c r="AN2" s="150" t="s">
        <v>145</v>
      </c>
      <c r="AO2" s="150" t="s">
        <v>145</v>
      </c>
      <c r="AP2" s="150" t="s">
        <v>145</v>
      </c>
      <c r="AQ2" s="150" t="s">
        <v>145</v>
      </c>
      <c r="AR2" s="150" t="s">
        <v>145</v>
      </c>
      <c r="AS2" s="150" t="s">
        <v>145</v>
      </c>
      <c r="AT2" s="150">
        <v>0</v>
      </c>
      <c r="AU2" s="150">
        <v>0</v>
      </c>
      <c r="AV2" s="150">
        <v>0</v>
      </c>
      <c r="AW2" s="150">
        <v>0</v>
      </c>
      <c r="AX2" s="150">
        <v>0</v>
      </c>
      <c r="AY2" s="150">
        <v>0</v>
      </c>
      <c r="AZ2" s="150">
        <v>0</v>
      </c>
      <c r="BA2" s="150">
        <v>0</v>
      </c>
      <c r="BB2" s="150">
        <v>0</v>
      </c>
      <c r="BC2" s="150">
        <v>0</v>
      </c>
      <c r="BD2" s="150">
        <v>0</v>
      </c>
      <c r="BE2" s="150">
        <v>0</v>
      </c>
      <c r="BF2" s="150">
        <v>0</v>
      </c>
      <c r="BG2" s="150">
        <v>0</v>
      </c>
      <c r="BH2" s="150">
        <v>0</v>
      </c>
      <c r="BI2" s="150">
        <v>0</v>
      </c>
      <c r="BJ2" s="150">
        <v>0</v>
      </c>
      <c r="BK2" s="150">
        <v>0</v>
      </c>
    </row>
    <row r="3" spans="1:63">
      <c r="A3" s="8" t="s">
        <v>45</v>
      </c>
      <c r="B3" s="38">
        <v>18.629200000000001</v>
      </c>
      <c r="C3" s="21"/>
      <c r="D3" s="21"/>
      <c r="E3" s="21"/>
      <c r="F3" s="21"/>
      <c r="G3" s="21"/>
      <c r="H3" s="21"/>
      <c r="I3" s="21"/>
      <c r="J3" s="21">
        <v>6.1267902481104981</v>
      </c>
      <c r="K3" s="23">
        <f>SUM(C3:J3)</f>
        <v>6.1267902481104981</v>
      </c>
      <c r="L3" s="22">
        <f>U3+V3</f>
        <v>11.49794303228737</v>
      </c>
      <c r="M3" s="39">
        <f>K3+L3</f>
        <v>17.624733280397869</v>
      </c>
      <c r="O3" s="37">
        <f>-SUM(P3:S3,U3)</f>
        <v>-7.1989785415298355</v>
      </c>
      <c r="P3" s="37">
        <f t="shared" ref="P3:P34" si="0">SUMPRODUCT($X3:$AQ3,$X$103:$AQ$103)+D3</f>
        <v>0.61267902481104974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6.5862995167187854</v>
      </c>
      <c r="T3">
        <v>2</v>
      </c>
      <c r="U3" s="45">
        <f>IFERROR(-HLOOKUP($U$1,IEX!$W$2:$BH$98,T3,FALSE),0)</f>
        <v>0</v>
      </c>
      <c r="V3" s="46">
        <f>SUM(X3:AQ3)</f>
        <v>11.49794303228737</v>
      </c>
      <c r="W3" s="52"/>
      <c r="X3" s="46">
        <v>0</v>
      </c>
      <c r="Y3" s="46">
        <v>2.0422634160368327</v>
      </c>
      <c r="Z3" s="46">
        <v>1.0926109275797056</v>
      </c>
      <c r="AA3" s="46">
        <v>1.0211317080184164</v>
      </c>
      <c r="AB3" s="46">
        <v>1.0211317080184164</v>
      </c>
      <c r="AC3" s="46">
        <v>1.123244878820258</v>
      </c>
      <c r="AD3" s="46">
        <v>0.51056585400920818</v>
      </c>
      <c r="AE3" s="46">
        <v>0.45950926860828734</v>
      </c>
      <c r="AF3" s="46">
        <v>0.40845268320736655</v>
      </c>
      <c r="AG3" s="46">
        <v>0.30633951240552487</v>
      </c>
      <c r="AH3" s="46">
        <v>0.20422634160368328</v>
      </c>
      <c r="AI3" s="46">
        <v>0.35739609780644571</v>
      </c>
      <c r="AJ3" s="46">
        <v>0.30633951240552487</v>
      </c>
      <c r="AK3" s="46">
        <v>0.30633951240552487</v>
      </c>
      <c r="AL3" s="46">
        <v>0.51056585400920818</v>
      </c>
      <c r="AM3" s="46">
        <v>0.40845268320736655</v>
      </c>
      <c r="AN3" s="46">
        <v>0.40845268320736655</v>
      </c>
      <c r="AO3" s="46">
        <v>0.39824136612718236</v>
      </c>
      <c r="AP3" s="46">
        <v>0.30633951240552487</v>
      </c>
      <c r="AQ3" s="46">
        <v>0.30633951240552487</v>
      </c>
      <c r="AR3" s="46">
        <v>0.30633951240552487</v>
      </c>
      <c r="AS3" s="46">
        <v>0.25528292700460409</v>
      </c>
      <c r="AT3" s="46">
        <v>0</v>
      </c>
      <c r="AU3" s="46">
        <v>0</v>
      </c>
      <c r="AV3" s="46">
        <v>0</v>
      </c>
      <c r="AW3" s="46">
        <v>0</v>
      </c>
      <c r="AX3" s="46">
        <v>0</v>
      </c>
      <c r="AY3" s="46">
        <v>0</v>
      </c>
      <c r="AZ3" s="46">
        <v>0</v>
      </c>
      <c r="BA3" s="46">
        <v>0</v>
      </c>
      <c r="BB3" s="46">
        <v>0</v>
      </c>
      <c r="BC3" s="46">
        <v>0</v>
      </c>
      <c r="BD3" s="46">
        <v>0</v>
      </c>
      <c r="BE3" s="46">
        <v>0</v>
      </c>
      <c r="BF3" s="46">
        <v>0</v>
      </c>
      <c r="BG3" s="46">
        <v>0</v>
      </c>
      <c r="BH3" s="46">
        <v>0</v>
      </c>
      <c r="BI3" s="46">
        <v>0</v>
      </c>
      <c r="BJ3" s="46">
        <v>0</v>
      </c>
      <c r="BK3" s="46">
        <v>0</v>
      </c>
    </row>
    <row r="4" spans="1:63">
      <c r="A4" s="8" t="s">
        <v>46</v>
      </c>
      <c r="B4" s="38">
        <v>18.414000000000001</v>
      </c>
      <c r="C4" s="21"/>
      <c r="D4" s="21"/>
      <c r="E4" s="21"/>
      <c r="F4" s="21"/>
      <c r="G4" s="21"/>
      <c r="H4" s="21"/>
      <c r="I4" s="21"/>
      <c r="J4" s="21">
        <v>6.1267902481104981</v>
      </c>
      <c r="K4" s="23">
        <f t="shared" ref="K4:K67" si="4">SUM(C4:J4)</f>
        <v>6.1267902481104981</v>
      </c>
      <c r="L4" s="22">
        <f t="shared" ref="L4:L67" si="5">U4+V4</f>
        <v>11.49794303228737</v>
      </c>
      <c r="M4" s="39">
        <f t="shared" ref="M4:M67" si="6">K4+L4</f>
        <v>17.624733280397869</v>
      </c>
      <c r="O4" s="37">
        <f t="shared" ref="O4:O67" si="7">-SUM(P4:S4,U4)</f>
        <v>-7.1989785415298355</v>
      </c>
      <c r="P4" s="37">
        <f t="shared" si="0"/>
        <v>0.61267902481104974</v>
      </c>
      <c r="Q4" s="37">
        <f t="shared" si="1"/>
        <v>0</v>
      </c>
      <c r="R4" s="37">
        <f t="shared" si="2"/>
        <v>0</v>
      </c>
      <c r="S4" s="37">
        <f t="shared" si="3"/>
        <v>6.5862995167187854</v>
      </c>
      <c r="T4">
        <v>3</v>
      </c>
      <c r="U4" s="45">
        <f>IFERROR(-HLOOKUP($U$1,IEX!$W$2:$BH$98,T4,FALSE),0)</f>
        <v>0</v>
      </c>
      <c r="V4" s="46">
        <f t="shared" ref="V4:V67" si="8">SUM(X4:AQ4)</f>
        <v>11.49794303228737</v>
      </c>
      <c r="W4" s="52"/>
      <c r="X4" s="46">
        <v>0</v>
      </c>
      <c r="Y4" s="46">
        <v>2.0422634160368327</v>
      </c>
      <c r="Z4" s="46">
        <v>1.0926109275797056</v>
      </c>
      <c r="AA4" s="46">
        <v>1.0211317080184164</v>
      </c>
      <c r="AB4" s="46">
        <v>1.0211317080184164</v>
      </c>
      <c r="AC4" s="46">
        <v>1.123244878820258</v>
      </c>
      <c r="AD4" s="46">
        <v>0.51056585400920818</v>
      </c>
      <c r="AE4" s="46">
        <v>0.45950926860828734</v>
      </c>
      <c r="AF4" s="46">
        <v>0.40845268320736655</v>
      </c>
      <c r="AG4" s="46">
        <v>0.30633951240552487</v>
      </c>
      <c r="AH4" s="46">
        <v>0.20422634160368328</v>
      </c>
      <c r="AI4" s="46">
        <v>0.35739609780644571</v>
      </c>
      <c r="AJ4" s="46">
        <v>0.30633951240552487</v>
      </c>
      <c r="AK4" s="46">
        <v>0.30633951240552487</v>
      </c>
      <c r="AL4" s="46">
        <v>0.51056585400920818</v>
      </c>
      <c r="AM4" s="46">
        <v>0.40845268320736655</v>
      </c>
      <c r="AN4" s="46">
        <v>0.40845268320736655</v>
      </c>
      <c r="AO4" s="46">
        <v>0.39824136612718236</v>
      </c>
      <c r="AP4" s="46">
        <v>0.30633951240552487</v>
      </c>
      <c r="AQ4" s="46">
        <v>0.30633951240552487</v>
      </c>
      <c r="AR4" s="46">
        <v>0.30633951240552487</v>
      </c>
      <c r="AS4" s="46">
        <v>0.25528292700460409</v>
      </c>
      <c r="AT4" s="46">
        <v>0</v>
      </c>
      <c r="AU4" s="46">
        <v>0</v>
      </c>
      <c r="AV4" s="46">
        <v>0</v>
      </c>
      <c r="AW4" s="46">
        <v>0</v>
      </c>
      <c r="AX4" s="46">
        <v>0</v>
      </c>
      <c r="AY4" s="46">
        <v>0</v>
      </c>
      <c r="AZ4" s="46">
        <v>0</v>
      </c>
      <c r="BA4" s="46">
        <v>0</v>
      </c>
      <c r="BB4" s="46">
        <v>0</v>
      </c>
      <c r="BC4" s="46">
        <v>0</v>
      </c>
      <c r="BD4" s="46">
        <v>0</v>
      </c>
      <c r="BE4" s="46">
        <v>0</v>
      </c>
      <c r="BF4" s="46">
        <v>0</v>
      </c>
      <c r="BG4" s="46">
        <v>0</v>
      </c>
      <c r="BH4" s="46">
        <v>0</v>
      </c>
      <c r="BI4" s="46">
        <v>0</v>
      </c>
      <c r="BJ4" s="46">
        <v>0</v>
      </c>
      <c r="BK4" s="46">
        <v>0</v>
      </c>
    </row>
    <row r="5" spans="1:63">
      <c r="A5" s="8" t="s">
        <v>47</v>
      </c>
      <c r="B5" s="38">
        <v>18.302799999999998</v>
      </c>
      <c r="C5" s="21"/>
      <c r="D5" s="21"/>
      <c r="E5" s="21"/>
      <c r="F5" s="21"/>
      <c r="G5" s="21"/>
      <c r="H5" s="21"/>
      <c r="I5" s="21"/>
      <c r="J5" s="21">
        <v>6.1267902481104981</v>
      </c>
      <c r="K5" s="23">
        <f t="shared" si="4"/>
        <v>6.1267902481104981</v>
      </c>
      <c r="L5" s="22">
        <f t="shared" si="5"/>
        <v>11.49794303228737</v>
      </c>
      <c r="M5" s="39">
        <f t="shared" si="6"/>
        <v>17.624733280397869</v>
      </c>
      <c r="O5" s="37">
        <f t="shared" si="7"/>
        <v>-7.1989785415298355</v>
      </c>
      <c r="P5" s="37">
        <f t="shared" si="0"/>
        <v>0.61267902481104974</v>
      </c>
      <c r="Q5" s="37">
        <f t="shared" si="1"/>
        <v>0</v>
      </c>
      <c r="R5" s="37">
        <f t="shared" si="2"/>
        <v>0</v>
      </c>
      <c r="S5" s="37">
        <f t="shared" si="3"/>
        <v>6.5862995167187854</v>
      </c>
      <c r="T5">
        <v>4</v>
      </c>
      <c r="U5" s="45">
        <f>IFERROR(-HLOOKUP($U$1,IEX!$W$2:$BH$98,T5,FALSE),0)</f>
        <v>0</v>
      </c>
      <c r="V5" s="46">
        <f t="shared" si="8"/>
        <v>11.49794303228737</v>
      </c>
      <c r="W5" s="52"/>
      <c r="X5" s="46">
        <v>0</v>
      </c>
      <c r="Y5" s="46">
        <v>2.0422634160368327</v>
      </c>
      <c r="Z5" s="46">
        <v>1.0926109275797056</v>
      </c>
      <c r="AA5" s="46">
        <v>1.0211317080184164</v>
      </c>
      <c r="AB5" s="46">
        <v>1.0211317080184164</v>
      </c>
      <c r="AC5" s="46">
        <v>1.123244878820258</v>
      </c>
      <c r="AD5" s="46">
        <v>0.51056585400920818</v>
      </c>
      <c r="AE5" s="46">
        <v>0.45950926860828734</v>
      </c>
      <c r="AF5" s="46">
        <v>0.40845268320736655</v>
      </c>
      <c r="AG5" s="46">
        <v>0.30633951240552487</v>
      </c>
      <c r="AH5" s="46">
        <v>0.20422634160368328</v>
      </c>
      <c r="AI5" s="46">
        <v>0.35739609780644571</v>
      </c>
      <c r="AJ5" s="46">
        <v>0.30633951240552487</v>
      </c>
      <c r="AK5" s="46">
        <v>0.30633951240552487</v>
      </c>
      <c r="AL5" s="46">
        <v>0.51056585400920818</v>
      </c>
      <c r="AM5" s="46">
        <v>0.40845268320736655</v>
      </c>
      <c r="AN5" s="46">
        <v>0.40845268320736655</v>
      </c>
      <c r="AO5" s="46">
        <v>0.39824136612718236</v>
      </c>
      <c r="AP5" s="46">
        <v>0.30633951240552487</v>
      </c>
      <c r="AQ5" s="46">
        <v>0.30633951240552487</v>
      </c>
      <c r="AR5" s="46">
        <v>0.30633951240552487</v>
      </c>
      <c r="AS5" s="46">
        <v>0.25528292700460409</v>
      </c>
      <c r="AT5" s="46">
        <v>0</v>
      </c>
      <c r="AU5" s="46">
        <v>0</v>
      </c>
      <c r="AV5" s="46">
        <v>0</v>
      </c>
      <c r="AW5" s="46">
        <v>0</v>
      </c>
      <c r="AX5" s="46">
        <v>0</v>
      </c>
      <c r="AY5" s="46">
        <v>0</v>
      </c>
      <c r="AZ5" s="46">
        <v>0</v>
      </c>
      <c r="BA5" s="46">
        <v>0</v>
      </c>
      <c r="BB5" s="46">
        <v>0</v>
      </c>
      <c r="BC5" s="46">
        <v>0</v>
      </c>
      <c r="BD5" s="46">
        <v>0</v>
      </c>
      <c r="BE5" s="46">
        <v>0</v>
      </c>
      <c r="BF5" s="46">
        <v>0</v>
      </c>
      <c r="BG5" s="46">
        <v>0</v>
      </c>
      <c r="BH5" s="46">
        <v>0</v>
      </c>
      <c r="BI5" s="46">
        <v>0</v>
      </c>
      <c r="BJ5" s="46">
        <v>0</v>
      </c>
      <c r="BK5" s="46">
        <v>0</v>
      </c>
    </row>
    <row r="6" spans="1:63">
      <c r="A6" s="8" t="s">
        <v>48</v>
      </c>
      <c r="B6" s="38">
        <v>18.125599999999999</v>
      </c>
      <c r="C6" s="21"/>
      <c r="D6" s="21"/>
      <c r="E6" s="21"/>
      <c r="F6" s="21"/>
      <c r="G6" s="21"/>
      <c r="H6" s="21"/>
      <c r="I6" s="21"/>
      <c r="J6" s="21">
        <v>6.1063222908478387</v>
      </c>
      <c r="K6" s="23">
        <f t="shared" si="4"/>
        <v>6.1063222908478387</v>
      </c>
      <c r="L6" s="22">
        <f t="shared" si="5"/>
        <v>11.459531499157773</v>
      </c>
      <c r="M6" s="39">
        <f t="shared" si="6"/>
        <v>17.565853790005612</v>
      </c>
      <c r="O6" s="37">
        <f t="shared" si="7"/>
        <v>-7.174928691746211</v>
      </c>
      <c r="P6" s="37">
        <f t="shared" si="0"/>
        <v>0.61063222908478376</v>
      </c>
      <c r="Q6" s="37">
        <f t="shared" si="1"/>
        <v>0</v>
      </c>
      <c r="R6" s="37">
        <f t="shared" si="2"/>
        <v>0</v>
      </c>
      <c r="S6" s="37">
        <f t="shared" si="3"/>
        <v>6.5642964626614271</v>
      </c>
      <c r="T6">
        <v>5</v>
      </c>
      <c r="U6" s="45">
        <f>IFERROR(-HLOOKUP($U$1,IEX!$W$2:$BH$98,T6,FALSE),0)</f>
        <v>0</v>
      </c>
      <c r="V6" s="46">
        <f t="shared" si="8"/>
        <v>11.459531499157773</v>
      </c>
      <c r="W6" s="52"/>
      <c r="X6" s="46">
        <v>0</v>
      </c>
      <c r="Y6" s="46">
        <v>2.0354407636159464</v>
      </c>
      <c r="Z6" s="46">
        <v>1.0889608085345313</v>
      </c>
      <c r="AA6" s="46">
        <v>1.0177203818079732</v>
      </c>
      <c r="AB6" s="46">
        <v>1.0177203818079732</v>
      </c>
      <c r="AC6" s="46">
        <v>1.1194924199887706</v>
      </c>
      <c r="AD6" s="46">
        <v>0.5088601909039866</v>
      </c>
      <c r="AE6" s="46">
        <v>0.45797417181358796</v>
      </c>
      <c r="AF6" s="46">
        <v>0.40708815272318927</v>
      </c>
      <c r="AG6" s="46">
        <v>0.30531611454239188</v>
      </c>
      <c r="AH6" s="46">
        <v>0.20354407636159463</v>
      </c>
      <c r="AI6" s="46">
        <v>0.35620213363279063</v>
      </c>
      <c r="AJ6" s="46">
        <v>0.30531611454239188</v>
      </c>
      <c r="AK6" s="46">
        <v>0.30531611454239188</v>
      </c>
      <c r="AL6" s="46">
        <v>0.5088601909039866</v>
      </c>
      <c r="AM6" s="46">
        <v>0.40708815272318927</v>
      </c>
      <c r="AN6" s="46">
        <v>0.40708815272318927</v>
      </c>
      <c r="AO6" s="46">
        <v>0.39691094890510953</v>
      </c>
      <c r="AP6" s="46">
        <v>0.30531611454239188</v>
      </c>
      <c r="AQ6" s="46">
        <v>0.30531611454239188</v>
      </c>
      <c r="AR6" s="46">
        <v>0.30531611454239188</v>
      </c>
      <c r="AS6" s="46">
        <v>0.2544300954519933</v>
      </c>
      <c r="AT6" s="46">
        <v>0</v>
      </c>
      <c r="AU6" s="46">
        <v>0</v>
      </c>
      <c r="AV6" s="46">
        <v>0</v>
      </c>
      <c r="AW6" s="46">
        <v>0</v>
      </c>
      <c r="AX6" s="46">
        <v>0</v>
      </c>
      <c r="AY6" s="46">
        <v>0</v>
      </c>
      <c r="AZ6" s="46">
        <v>0</v>
      </c>
      <c r="BA6" s="46">
        <v>0</v>
      </c>
      <c r="BB6" s="46">
        <v>0</v>
      </c>
      <c r="BC6" s="46">
        <v>0</v>
      </c>
      <c r="BD6" s="46">
        <v>0</v>
      </c>
      <c r="BE6" s="46">
        <v>0</v>
      </c>
      <c r="BF6" s="46">
        <v>0</v>
      </c>
      <c r="BG6" s="46">
        <v>0</v>
      </c>
      <c r="BH6" s="46">
        <v>0</v>
      </c>
      <c r="BI6" s="46">
        <v>0</v>
      </c>
      <c r="BJ6" s="46">
        <v>0</v>
      </c>
      <c r="BK6" s="46">
        <v>0</v>
      </c>
    </row>
    <row r="7" spans="1:63">
      <c r="A7" s="8" t="s">
        <v>49</v>
      </c>
      <c r="B7" s="38">
        <v>19.071999999999999</v>
      </c>
      <c r="C7" s="21"/>
      <c r="D7" s="21"/>
      <c r="E7" s="21"/>
      <c r="F7" s="21"/>
      <c r="G7" s="21"/>
      <c r="H7" s="21"/>
      <c r="I7" s="21"/>
      <c r="J7" s="21">
        <v>6.1267902481104981</v>
      </c>
      <c r="K7" s="23">
        <f t="shared" si="4"/>
        <v>6.1267902481104981</v>
      </c>
      <c r="L7" s="22">
        <f t="shared" si="5"/>
        <v>11.49794303228737</v>
      </c>
      <c r="M7" s="39">
        <f t="shared" si="6"/>
        <v>17.624733280397869</v>
      </c>
      <c r="O7" s="37">
        <f t="shared" si="7"/>
        <v>-7.1989785415298355</v>
      </c>
      <c r="P7" s="37">
        <f t="shared" si="0"/>
        <v>0.61267902481104974</v>
      </c>
      <c r="Q7" s="37">
        <f t="shared" si="1"/>
        <v>0</v>
      </c>
      <c r="R7" s="37">
        <f t="shared" si="2"/>
        <v>0</v>
      </c>
      <c r="S7" s="37">
        <f t="shared" si="3"/>
        <v>6.5862995167187854</v>
      </c>
      <c r="T7">
        <v>6</v>
      </c>
      <c r="U7" s="45">
        <f>IFERROR(-HLOOKUP($U$1,IEX!$W$2:$BH$98,T7,FALSE),0)</f>
        <v>0</v>
      </c>
      <c r="V7" s="46">
        <f t="shared" si="8"/>
        <v>11.49794303228737</v>
      </c>
      <c r="W7" s="52"/>
      <c r="X7" s="46">
        <v>0</v>
      </c>
      <c r="Y7" s="46">
        <v>2.0422634160368327</v>
      </c>
      <c r="Z7" s="46">
        <v>1.0926109275797056</v>
      </c>
      <c r="AA7" s="46">
        <v>1.0211317080184164</v>
      </c>
      <c r="AB7" s="46">
        <v>1.0211317080184164</v>
      </c>
      <c r="AC7" s="46">
        <v>1.123244878820258</v>
      </c>
      <c r="AD7" s="46">
        <v>0.51056585400920818</v>
      </c>
      <c r="AE7" s="46">
        <v>0.45950926860828734</v>
      </c>
      <c r="AF7" s="46">
        <v>0.40845268320736655</v>
      </c>
      <c r="AG7" s="46">
        <v>0.30633951240552487</v>
      </c>
      <c r="AH7" s="46">
        <v>0.20422634160368328</v>
      </c>
      <c r="AI7" s="46">
        <v>0.35739609780644571</v>
      </c>
      <c r="AJ7" s="46">
        <v>0.30633951240552487</v>
      </c>
      <c r="AK7" s="46">
        <v>0.30633951240552487</v>
      </c>
      <c r="AL7" s="46">
        <v>0.51056585400920818</v>
      </c>
      <c r="AM7" s="46">
        <v>0.40845268320736655</v>
      </c>
      <c r="AN7" s="46">
        <v>0.40845268320736655</v>
      </c>
      <c r="AO7" s="46">
        <v>0.39824136612718236</v>
      </c>
      <c r="AP7" s="46">
        <v>0.30633951240552487</v>
      </c>
      <c r="AQ7" s="46">
        <v>0.30633951240552487</v>
      </c>
      <c r="AR7" s="46">
        <v>0.30633951240552487</v>
      </c>
      <c r="AS7" s="46">
        <v>0.25528292700460409</v>
      </c>
      <c r="AT7" s="46">
        <v>0</v>
      </c>
      <c r="AU7" s="46">
        <v>0</v>
      </c>
      <c r="AV7" s="46">
        <v>0</v>
      </c>
      <c r="AW7" s="46">
        <v>0</v>
      </c>
      <c r="AX7" s="46">
        <v>0</v>
      </c>
      <c r="AY7" s="46">
        <v>0</v>
      </c>
      <c r="AZ7" s="46">
        <v>0</v>
      </c>
      <c r="BA7" s="46">
        <v>0</v>
      </c>
      <c r="BB7" s="46">
        <v>0</v>
      </c>
      <c r="BC7" s="46">
        <v>0</v>
      </c>
      <c r="BD7" s="46">
        <v>0</v>
      </c>
      <c r="BE7" s="46">
        <v>0</v>
      </c>
      <c r="BF7" s="46">
        <v>0</v>
      </c>
      <c r="BG7" s="46">
        <v>0</v>
      </c>
      <c r="BH7" s="46">
        <v>0</v>
      </c>
      <c r="BI7" s="46">
        <v>0</v>
      </c>
      <c r="BJ7" s="46">
        <v>0</v>
      </c>
      <c r="BK7" s="46">
        <v>0</v>
      </c>
    </row>
    <row r="8" spans="1:63">
      <c r="A8" s="8" t="s">
        <v>50</v>
      </c>
      <c r="B8" s="38">
        <v>18.898</v>
      </c>
      <c r="C8" s="21"/>
      <c r="D8" s="21"/>
      <c r="E8" s="21"/>
      <c r="F8" s="21"/>
      <c r="G8" s="21"/>
      <c r="H8" s="21"/>
      <c r="I8" s="21"/>
      <c r="J8" s="21">
        <v>6.1267902481104981</v>
      </c>
      <c r="K8" s="23">
        <f t="shared" si="4"/>
        <v>6.1267902481104981</v>
      </c>
      <c r="L8" s="22">
        <f t="shared" si="5"/>
        <v>11.49794303228737</v>
      </c>
      <c r="M8" s="39">
        <f t="shared" si="6"/>
        <v>17.624733280397869</v>
      </c>
      <c r="O8" s="37">
        <f t="shared" si="7"/>
        <v>-7.1989785415298355</v>
      </c>
      <c r="P8" s="37">
        <f t="shared" si="0"/>
        <v>0.61267902481104974</v>
      </c>
      <c r="Q8" s="37">
        <f t="shared" si="1"/>
        <v>0</v>
      </c>
      <c r="R8" s="37">
        <f t="shared" si="2"/>
        <v>0</v>
      </c>
      <c r="S8" s="37">
        <f t="shared" si="3"/>
        <v>6.5862995167187854</v>
      </c>
      <c r="T8">
        <v>7</v>
      </c>
      <c r="U8" s="45">
        <f>IFERROR(-HLOOKUP($U$1,IEX!$W$2:$BH$98,T8,FALSE),0)</f>
        <v>0</v>
      </c>
      <c r="V8" s="46">
        <f t="shared" si="8"/>
        <v>11.49794303228737</v>
      </c>
      <c r="W8" s="52"/>
      <c r="X8" s="46">
        <v>0</v>
      </c>
      <c r="Y8" s="46">
        <v>2.0422634160368327</v>
      </c>
      <c r="Z8" s="46">
        <v>1.0926109275797056</v>
      </c>
      <c r="AA8" s="46">
        <v>1.0211317080184164</v>
      </c>
      <c r="AB8" s="46">
        <v>1.0211317080184164</v>
      </c>
      <c r="AC8" s="46">
        <v>1.123244878820258</v>
      </c>
      <c r="AD8" s="46">
        <v>0.51056585400920818</v>
      </c>
      <c r="AE8" s="46">
        <v>0.45950926860828734</v>
      </c>
      <c r="AF8" s="46">
        <v>0.40845268320736655</v>
      </c>
      <c r="AG8" s="46">
        <v>0.30633951240552487</v>
      </c>
      <c r="AH8" s="46">
        <v>0.20422634160368328</v>
      </c>
      <c r="AI8" s="46">
        <v>0.35739609780644571</v>
      </c>
      <c r="AJ8" s="46">
        <v>0.30633951240552487</v>
      </c>
      <c r="AK8" s="46">
        <v>0.30633951240552487</v>
      </c>
      <c r="AL8" s="46">
        <v>0.51056585400920818</v>
      </c>
      <c r="AM8" s="46">
        <v>0.40845268320736655</v>
      </c>
      <c r="AN8" s="46">
        <v>0.40845268320736655</v>
      </c>
      <c r="AO8" s="46">
        <v>0.39824136612718236</v>
      </c>
      <c r="AP8" s="46">
        <v>0.30633951240552487</v>
      </c>
      <c r="AQ8" s="46">
        <v>0.30633951240552487</v>
      </c>
      <c r="AR8" s="46">
        <v>0.30633951240552487</v>
      </c>
      <c r="AS8" s="46">
        <v>0.25528292700460409</v>
      </c>
      <c r="AT8" s="46">
        <v>0</v>
      </c>
      <c r="AU8" s="46">
        <v>0</v>
      </c>
      <c r="AV8" s="46">
        <v>0</v>
      </c>
      <c r="AW8" s="46">
        <v>0</v>
      </c>
      <c r="AX8" s="46">
        <v>0</v>
      </c>
      <c r="AY8" s="46">
        <v>0</v>
      </c>
      <c r="AZ8" s="46">
        <v>0</v>
      </c>
      <c r="BA8" s="46">
        <v>0</v>
      </c>
      <c r="BB8" s="46">
        <v>0</v>
      </c>
      <c r="BC8" s="46">
        <v>0</v>
      </c>
      <c r="BD8" s="46">
        <v>0</v>
      </c>
      <c r="BE8" s="46">
        <v>0</v>
      </c>
      <c r="BF8" s="46">
        <v>0</v>
      </c>
      <c r="BG8" s="46">
        <v>0</v>
      </c>
      <c r="BH8" s="46">
        <v>0</v>
      </c>
      <c r="BI8" s="46">
        <v>0</v>
      </c>
      <c r="BJ8" s="46">
        <v>0</v>
      </c>
      <c r="BK8" s="46">
        <v>0</v>
      </c>
    </row>
    <row r="9" spans="1:63">
      <c r="A9" s="8" t="s">
        <v>51</v>
      </c>
      <c r="B9" s="38">
        <v>18.475200000000001</v>
      </c>
      <c r="C9" s="21"/>
      <c r="D9" s="21"/>
      <c r="E9" s="21"/>
      <c r="F9" s="21"/>
      <c r="G9" s="21"/>
      <c r="H9" s="21"/>
      <c r="I9" s="21"/>
      <c r="J9" s="21">
        <v>6.1267902481104981</v>
      </c>
      <c r="K9" s="23">
        <f t="shared" si="4"/>
        <v>6.1267902481104981</v>
      </c>
      <c r="L9" s="22">
        <f t="shared" si="5"/>
        <v>11.49794303228737</v>
      </c>
      <c r="M9" s="39">
        <f t="shared" si="6"/>
        <v>17.624733280397869</v>
      </c>
      <c r="O9" s="37">
        <f t="shared" si="7"/>
        <v>-7.1989785415298355</v>
      </c>
      <c r="P9" s="37">
        <f t="shared" si="0"/>
        <v>0.61267902481104974</v>
      </c>
      <c r="Q9" s="37">
        <f t="shared" si="1"/>
        <v>0</v>
      </c>
      <c r="R9" s="37">
        <f t="shared" si="2"/>
        <v>0</v>
      </c>
      <c r="S9" s="37">
        <f t="shared" si="3"/>
        <v>6.5862995167187854</v>
      </c>
      <c r="T9">
        <v>8</v>
      </c>
      <c r="U9" s="45">
        <f>IFERROR(-HLOOKUP($U$1,IEX!$W$2:$BH$98,T9,FALSE),0)</f>
        <v>0</v>
      </c>
      <c r="V9" s="46">
        <f t="shared" si="8"/>
        <v>11.49794303228737</v>
      </c>
      <c r="W9" s="52"/>
      <c r="X9" s="46">
        <v>0</v>
      </c>
      <c r="Y9" s="46">
        <v>2.0422634160368327</v>
      </c>
      <c r="Z9" s="46">
        <v>1.0926109275797056</v>
      </c>
      <c r="AA9" s="46">
        <v>1.0211317080184164</v>
      </c>
      <c r="AB9" s="46">
        <v>1.0211317080184164</v>
      </c>
      <c r="AC9" s="46">
        <v>1.123244878820258</v>
      </c>
      <c r="AD9" s="46">
        <v>0.51056585400920818</v>
      </c>
      <c r="AE9" s="46">
        <v>0.45950926860828734</v>
      </c>
      <c r="AF9" s="46">
        <v>0.40845268320736655</v>
      </c>
      <c r="AG9" s="46">
        <v>0.30633951240552487</v>
      </c>
      <c r="AH9" s="46">
        <v>0.20422634160368328</v>
      </c>
      <c r="AI9" s="46">
        <v>0.35739609780644571</v>
      </c>
      <c r="AJ9" s="46">
        <v>0.30633951240552487</v>
      </c>
      <c r="AK9" s="46">
        <v>0.30633951240552487</v>
      </c>
      <c r="AL9" s="46">
        <v>0.51056585400920818</v>
      </c>
      <c r="AM9" s="46">
        <v>0.40845268320736655</v>
      </c>
      <c r="AN9" s="46">
        <v>0.40845268320736655</v>
      </c>
      <c r="AO9" s="46">
        <v>0.39824136612718236</v>
      </c>
      <c r="AP9" s="46">
        <v>0.30633951240552487</v>
      </c>
      <c r="AQ9" s="46">
        <v>0.30633951240552487</v>
      </c>
      <c r="AR9" s="46">
        <v>0.30633951240552487</v>
      </c>
      <c r="AS9" s="46">
        <v>0.25528292700460409</v>
      </c>
      <c r="AT9" s="46">
        <v>0</v>
      </c>
      <c r="AU9" s="46">
        <v>0</v>
      </c>
      <c r="AV9" s="46">
        <v>0</v>
      </c>
      <c r="AW9" s="46">
        <v>0</v>
      </c>
      <c r="AX9" s="46">
        <v>0</v>
      </c>
      <c r="AY9" s="46">
        <v>0</v>
      </c>
      <c r="AZ9" s="46">
        <v>0</v>
      </c>
      <c r="BA9" s="46">
        <v>0</v>
      </c>
      <c r="BB9" s="46">
        <v>0</v>
      </c>
      <c r="BC9" s="46">
        <v>0</v>
      </c>
      <c r="BD9" s="46">
        <v>0</v>
      </c>
      <c r="BE9" s="46">
        <v>0</v>
      </c>
      <c r="BF9" s="46">
        <v>0</v>
      </c>
      <c r="BG9" s="46">
        <v>0</v>
      </c>
      <c r="BH9" s="46">
        <v>0</v>
      </c>
      <c r="BI9" s="46">
        <v>0</v>
      </c>
      <c r="BJ9" s="46">
        <v>0</v>
      </c>
      <c r="BK9" s="46">
        <v>0</v>
      </c>
    </row>
    <row r="10" spans="1:63">
      <c r="A10" s="8" t="s">
        <v>52</v>
      </c>
      <c r="B10" s="38">
        <v>17.84</v>
      </c>
      <c r="C10" s="21"/>
      <c r="D10" s="21"/>
      <c r="E10" s="21"/>
      <c r="F10" s="21"/>
      <c r="G10" s="21"/>
      <c r="H10" s="21"/>
      <c r="I10" s="21"/>
      <c r="J10" s="21">
        <v>6.0101066816395292</v>
      </c>
      <c r="K10" s="23">
        <f t="shared" si="4"/>
        <v>6.0101066816395292</v>
      </c>
      <c r="L10" s="22">
        <f t="shared" si="5"/>
        <v>11.278966872543517</v>
      </c>
      <c r="M10" s="39">
        <f t="shared" si="6"/>
        <v>17.289073554183048</v>
      </c>
      <c r="O10" s="37">
        <f t="shared" si="7"/>
        <v>-7.0618753509264467</v>
      </c>
      <c r="P10" s="37">
        <f t="shared" si="0"/>
        <v>0.60101066816395288</v>
      </c>
      <c r="Q10" s="37">
        <f t="shared" si="1"/>
        <v>0</v>
      </c>
      <c r="R10" s="37">
        <f t="shared" si="2"/>
        <v>0</v>
      </c>
      <c r="S10" s="37">
        <f t="shared" si="3"/>
        <v>6.4608646827624936</v>
      </c>
      <c r="T10">
        <v>9</v>
      </c>
      <c r="U10" s="45">
        <f>IFERROR(-HLOOKUP($U$1,IEX!$W$2:$BH$98,T10,FALSE),0)</f>
        <v>0</v>
      </c>
      <c r="V10" s="46">
        <f t="shared" si="8"/>
        <v>11.278966872543517</v>
      </c>
      <c r="W10" s="52"/>
      <c r="X10" s="46">
        <v>0</v>
      </c>
      <c r="Y10" s="46">
        <v>2.0033688938798431</v>
      </c>
      <c r="Z10" s="46">
        <v>1.0718023582257161</v>
      </c>
      <c r="AA10" s="46">
        <v>1.0016844469399215</v>
      </c>
      <c r="AB10" s="46">
        <v>1.0016844469399215</v>
      </c>
      <c r="AC10" s="46">
        <v>1.1018528916339136</v>
      </c>
      <c r="AD10" s="46">
        <v>0.50084222346996077</v>
      </c>
      <c r="AE10" s="46">
        <v>0.45075800112296471</v>
      </c>
      <c r="AF10" s="46">
        <v>0.40067377877596866</v>
      </c>
      <c r="AG10" s="46">
        <v>0.30050533408197644</v>
      </c>
      <c r="AH10" s="46">
        <v>0.20033688938798433</v>
      </c>
      <c r="AI10" s="46">
        <v>0.35058955642897255</v>
      </c>
      <c r="AJ10" s="46">
        <v>0.30050533408197644</v>
      </c>
      <c r="AK10" s="46">
        <v>0.30050533408197644</v>
      </c>
      <c r="AL10" s="46">
        <v>0.50084222346996077</v>
      </c>
      <c r="AM10" s="46">
        <v>0.40067377877596866</v>
      </c>
      <c r="AN10" s="46">
        <v>0.40067377877596866</v>
      </c>
      <c r="AO10" s="46">
        <v>0.39065693430656939</v>
      </c>
      <c r="AP10" s="46">
        <v>0.30050533408197644</v>
      </c>
      <c r="AQ10" s="46">
        <v>0.30050533408197644</v>
      </c>
      <c r="AR10" s="46">
        <v>0.30050533408197644</v>
      </c>
      <c r="AS10" s="46">
        <v>0.25042111173498038</v>
      </c>
      <c r="AT10" s="46">
        <v>0</v>
      </c>
      <c r="AU10" s="46">
        <v>0</v>
      </c>
      <c r="AV10" s="46">
        <v>0</v>
      </c>
      <c r="AW10" s="46">
        <v>0</v>
      </c>
      <c r="AX10" s="46">
        <v>0</v>
      </c>
      <c r="AY10" s="46">
        <v>0</v>
      </c>
      <c r="AZ10" s="46">
        <v>0</v>
      </c>
      <c r="BA10" s="46">
        <v>0</v>
      </c>
      <c r="BB10" s="46">
        <v>0</v>
      </c>
      <c r="BC10" s="46">
        <v>0</v>
      </c>
      <c r="BD10" s="46">
        <v>0</v>
      </c>
      <c r="BE10" s="46">
        <v>0</v>
      </c>
      <c r="BF10" s="46">
        <v>0</v>
      </c>
      <c r="BG10" s="46">
        <v>0</v>
      </c>
      <c r="BH10" s="46">
        <v>0</v>
      </c>
      <c r="BI10" s="46">
        <v>0</v>
      </c>
      <c r="BJ10" s="46">
        <v>0</v>
      </c>
      <c r="BK10" s="46">
        <v>0</v>
      </c>
    </row>
    <row r="11" spans="1:63">
      <c r="A11" s="8" t="s">
        <v>53</v>
      </c>
      <c r="B11" s="38">
        <v>18.152000000000001</v>
      </c>
      <c r="C11" s="21"/>
      <c r="D11" s="21"/>
      <c r="E11" s="21"/>
      <c r="F11" s="21"/>
      <c r="G11" s="21"/>
      <c r="H11" s="21"/>
      <c r="I11" s="21"/>
      <c r="J11" s="21">
        <v>6.1152161706906245</v>
      </c>
      <c r="K11" s="23">
        <f t="shared" si="4"/>
        <v>6.1152161706906245</v>
      </c>
      <c r="L11" s="22">
        <f t="shared" si="5"/>
        <v>11.476222346996071</v>
      </c>
      <c r="M11" s="39">
        <f t="shared" si="6"/>
        <v>17.591438517686697</v>
      </c>
      <c r="O11" s="37">
        <f t="shared" si="7"/>
        <v>-7.1853790005614835</v>
      </c>
      <c r="P11" s="37">
        <f t="shared" si="0"/>
        <v>0.61152161706906238</v>
      </c>
      <c r="Q11" s="37">
        <f t="shared" si="1"/>
        <v>0</v>
      </c>
      <c r="R11" s="37">
        <f t="shared" si="2"/>
        <v>0</v>
      </c>
      <c r="S11" s="37">
        <f t="shared" si="3"/>
        <v>6.5738573834924212</v>
      </c>
      <c r="T11">
        <v>10</v>
      </c>
      <c r="U11" s="45">
        <f>IFERROR(-HLOOKUP($U$1,IEX!$W$2:$BH$98,T11,FALSE),0)</f>
        <v>0</v>
      </c>
      <c r="V11" s="46">
        <f t="shared" si="8"/>
        <v>11.476222346996071</v>
      </c>
      <c r="W11" s="52"/>
      <c r="X11" s="46">
        <v>0</v>
      </c>
      <c r="Y11" s="46">
        <v>2.0384053902302082</v>
      </c>
      <c r="Z11" s="46">
        <v>1.0905468837731616</v>
      </c>
      <c r="AA11" s="46">
        <v>1.0192026951151041</v>
      </c>
      <c r="AB11" s="46">
        <v>1.0192026951151041</v>
      </c>
      <c r="AC11" s="46">
        <v>1.1211229646266145</v>
      </c>
      <c r="AD11" s="46">
        <v>0.50960134755755204</v>
      </c>
      <c r="AE11" s="46">
        <v>0.45864121280179682</v>
      </c>
      <c r="AF11" s="46">
        <v>0.4076810780460417</v>
      </c>
      <c r="AG11" s="46">
        <v>0.30576080853453119</v>
      </c>
      <c r="AH11" s="46">
        <v>0.20384053902302085</v>
      </c>
      <c r="AI11" s="46">
        <v>0.35672094329028642</v>
      </c>
      <c r="AJ11" s="46">
        <v>0.30576080853453119</v>
      </c>
      <c r="AK11" s="46">
        <v>0.30576080853453119</v>
      </c>
      <c r="AL11" s="46">
        <v>0.50960134755755204</v>
      </c>
      <c r="AM11" s="46">
        <v>0.4076810780460417</v>
      </c>
      <c r="AN11" s="46">
        <v>0.4076810780460417</v>
      </c>
      <c r="AO11" s="46">
        <v>0.39748905109489058</v>
      </c>
      <c r="AP11" s="46">
        <v>0.30576080853453119</v>
      </c>
      <c r="AQ11" s="46">
        <v>0.30576080853453119</v>
      </c>
      <c r="AR11" s="46">
        <v>0.30576080853453119</v>
      </c>
      <c r="AS11" s="46">
        <v>0.25480067377877602</v>
      </c>
      <c r="AT11" s="46">
        <v>0</v>
      </c>
      <c r="AU11" s="46">
        <v>0</v>
      </c>
      <c r="AV11" s="46">
        <v>0</v>
      </c>
      <c r="AW11" s="46">
        <v>0</v>
      </c>
      <c r="AX11" s="46">
        <v>0</v>
      </c>
      <c r="AY11" s="46">
        <v>0</v>
      </c>
      <c r="AZ11" s="46">
        <v>0</v>
      </c>
      <c r="BA11" s="46">
        <v>0</v>
      </c>
      <c r="BB11" s="46">
        <v>0</v>
      </c>
      <c r="BC11" s="46">
        <v>0</v>
      </c>
      <c r="BD11" s="46">
        <v>0</v>
      </c>
      <c r="BE11" s="46">
        <v>0</v>
      </c>
      <c r="BF11" s="46">
        <v>0</v>
      </c>
      <c r="BG11" s="46">
        <v>0</v>
      </c>
      <c r="BH11" s="46">
        <v>0</v>
      </c>
      <c r="BI11" s="46">
        <v>0</v>
      </c>
      <c r="BJ11" s="46">
        <v>0</v>
      </c>
      <c r="BK11" s="46">
        <v>0</v>
      </c>
    </row>
    <row r="12" spans="1:63">
      <c r="A12" s="8" t="s">
        <v>54</v>
      </c>
      <c r="B12" s="38">
        <v>18.380400000000002</v>
      </c>
      <c r="C12" s="21"/>
      <c r="D12" s="21"/>
      <c r="E12" s="21"/>
      <c r="F12" s="21"/>
      <c r="G12" s="21"/>
      <c r="H12" s="21"/>
      <c r="I12" s="21"/>
      <c r="J12" s="21">
        <v>6.1267902481104981</v>
      </c>
      <c r="K12" s="23">
        <f t="shared" si="4"/>
        <v>6.1267902481104981</v>
      </c>
      <c r="L12" s="22">
        <f t="shared" si="5"/>
        <v>11.49794303228737</v>
      </c>
      <c r="M12" s="39">
        <f t="shared" si="6"/>
        <v>17.624733280397869</v>
      </c>
      <c r="O12" s="37">
        <f t="shared" si="7"/>
        <v>-7.1989785415298355</v>
      </c>
      <c r="P12" s="37">
        <f t="shared" si="0"/>
        <v>0.61267902481104974</v>
      </c>
      <c r="Q12" s="37">
        <f t="shared" si="1"/>
        <v>0</v>
      </c>
      <c r="R12" s="37">
        <f t="shared" si="2"/>
        <v>0</v>
      </c>
      <c r="S12" s="37">
        <f t="shared" si="3"/>
        <v>6.5862995167187854</v>
      </c>
      <c r="T12">
        <v>11</v>
      </c>
      <c r="U12" s="45">
        <f>IFERROR(-HLOOKUP($U$1,IEX!$W$2:$BH$98,T12,FALSE),0)</f>
        <v>0</v>
      </c>
      <c r="V12" s="46">
        <f t="shared" si="8"/>
        <v>11.49794303228737</v>
      </c>
      <c r="W12" s="52"/>
      <c r="X12" s="46">
        <v>0</v>
      </c>
      <c r="Y12" s="46">
        <v>2.0422634160368327</v>
      </c>
      <c r="Z12" s="46">
        <v>1.0926109275797056</v>
      </c>
      <c r="AA12" s="46">
        <v>1.0211317080184164</v>
      </c>
      <c r="AB12" s="46">
        <v>1.0211317080184164</v>
      </c>
      <c r="AC12" s="46">
        <v>1.123244878820258</v>
      </c>
      <c r="AD12" s="46">
        <v>0.51056585400920818</v>
      </c>
      <c r="AE12" s="46">
        <v>0.45950926860828734</v>
      </c>
      <c r="AF12" s="46">
        <v>0.40845268320736655</v>
      </c>
      <c r="AG12" s="46">
        <v>0.30633951240552487</v>
      </c>
      <c r="AH12" s="46">
        <v>0.20422634160368328</v>
      </c>
      <c r="AI12" s="46">
        <v>0.35739609780644571</v>
      </c>
      <c r="AJ12" s="46">
        <v>0.30633951240552487</v>
      </c>
      <c r="AK12" s="46">
        <v>0.30633951240552487</v>
      </c>
      <c r="AL12" s="46">
        <v>0.51056585400920818</v>
      </c>
      <c r="AM12" s="46">
        <v>0.40845268320736655</v>
      </c>
      <c r="AN12" s="46">
        <v>0.40845268320736655</v>
      </c>
      <c r="AO12" s="46">
        <v>0.39824136612718236</v>
      </c>
      <c r="AP12" s="46">
        <v>0.30633951240552487</v>
      </c>
      <c r="AQ12" s="46">
        <v>0.30633951240552487</v>
      </c>
      <c r="AR12" s="46">
        <v>0.30633951240552487</v>
      </c>
      <c r="AS12" s="46">
        <v>0.25528292700460409</v>
      </c>
      <c r="AT12" s="46">
        <v>0</v>
      </c>
      <c r="AU12" s="46">
        <v>0</v>
      </c>
      <c r="AV12" s="46">
        <v>0</v>
      </c>
      <c r="AW12" s="46">
        <v>0</v>
      </c>
      <c r="AX12" s="46">
        <v>0</v>
      </c>
      <c r="AY12" s="46">
        <v>0</v>
      </c>
      <c r="AZ12" s="46">
        <v>0</v>
      </c>
      <c r="BA12" s="46">
        <v>0</v>
      </c>
      <c r="BB12" s="46">
        <v>0</v>
      </c>
      <c r="BC12" s="46">
        <v>0</v>
      </c>
      <c r="BD12" s="46">
        <v>0</v>
      </c>
      <c r="BE12" s="46">
        <v>0</v>
      </c>
      <c r="BF12" s="46">
        <v>0</v>
      </c>
      <c r="BG12" s="46">
        <v>0</v>
      </c>
      <c r="BH12" s="46">
        <v>0</v>
      </c>
      <c r="BI12" s="46">
        <v>0</v>
      </c>
      <c r="BJ12" s="46">
        <v>0</v>
      </c>
      <c r="BK12" s="46">
        <v>0</v>
      </c>
    </row>
    <row r="13" spans="1:63">
      <c r="A13" s="8" t="s">
        <v>55</v>
      </c>
      <c r="B13" s="38">
        <v>18.262</v>
      </c>
      <c r="C13" s="21"/>
      <c r="D13" s="21"/>
      <c r="E13" s="21"/>
      <c r="F13" s="21"/>
      <c r="G13" s="21"/>
      <c r="H13" s="21"/>
      <c r="I13" s="21"/>
      <c r="J13" s="21">
        <v>6.1267902481104981</v>
      </c>
      <c r="K13" s="23">
        <f t="shared" si="4"/>
        <v>6.1267902481104981</v>
      </c>
      <c r="L13" s="22">
        <f t="shared" si="5"/>
        <v>11.49794303228737</v>
      </c>
      <c r="M13" s="39">
        <f t="shared" si="6"/>
        <v>17.624733280397869</v>
      </c>
      <c r="O13" s="37">
        <f t="shared" si="7"/>
        <v>-7.1989785415298355</v>
      </c>
      <c r="P13" s="37">
        <f t="shared" si="0"/>
        <v>0.61267902481104974</v>
      </c>
      <c r="Q13" s="37">
        <f t="shared" si="1"/>
        <v>0</v>
      </c>
      <c r="R13" s="37">
        <f t="shared" si="2"/>
        <v>0</v>
      </c>
      <c r="S13" s="37">
        <f t="shared" si="3"/>
        <v>6.5862995167187854</v>
      </c>
      <c r="T13">
        <v>12</v>
      </c>
      <c r="U13" s="45">
        <f>IFERROR(-HLOOKUP($U$1,IEX!$W$2:$BH$98,T13,FALSE),0)</f>
        <v>0</v>
      </c>
      <c r="V13" s="46">
        <f t="shared" si="8"/>
        <v>11.49794303228737</v>
      </c>
      <c r="W13" s="52"/>
      <c r="X13" s="46">
        <v>0</v>
      </c>
      <c r="Y13" s="46">
        <v>2.0422634160368327</v>
      </c>
      <c r="Z13" s="46">
        <v>1.0926109275797056</v>
      </c>
      <c r="AA13" s="46">
        <v>1.0211317080184164</v>
      </c>
      <c r="AB13" s="46">
        <v>1.0211317080184164</v>
      </c>
      <c r="AC13" s="46">
        <v>1.123244878820258</v>
      </c>
      <c r="AD13" s="46">
        <v>0.51056585400920818</v>
      </c>
      <c r="AE13" s="46">
        <v>0.45950926860828734</v>
      </c>
      <c r="AF13" s="46">
        <v>0.40845268320736655</v>
      </c>
      <c r="AG13" s="46">
        <v>0.30633951240552487</v>
      </c>
      <c r="AH13" s="46">
        <v>0.20422634160368328</v>
      </c>
      <c r="AI13" s="46">
        <v>0.35739609780644571</v>
      </c>
      <c r="AJ13" s="46">
        <v>0.30633951240552487</v>
      </c>
      <c r="AK13" s="46">
        <v>0.30633951240552487</v>
      </c>
      <c r="AL13" s="46">
        <v>0.51056585400920818</v>
      </c>
      <c r="AM13" s="46">
        <v>0.40845268320736655</v>
      </c>
      <c r="AN13" s="46">
        <v>0.40845268320736655</v>
      </c>
      <c r="AO13" s="46">
        <v>0.39824136612718236</v>
      </c>
      <c r="AP13" s="46">
        <v>0.30633951240552487</v>
      </c>
      <c r="AQ13" s="46">
        <v>0.30633951240552487</v>
      </c>
      <c r="AR13" s="46">
        <v>0.30633951240552487</v>
      </c>
      <c r="AS13" s="46">
        <v>0.25528292700460409</v>
      </c>
      <c r="AT13" s="46">
        <v>0</v>
      </c>
      <c r="AU13" s="46">
        <v>0</v>
      </c>
      <c r="AV13" s="46">
        <v>0</v>
      </c>
      <c r="AW13" s="46">
        <v>0</v>
      </c>
      <c r="AX13" s="46">
        <v>0</v>
      </c>
      <c r="AY13" s="46">
        <v>0</v>
      </c>
      <c r="AZ13" s="46">
        <v>0</v>
      </c>
      <c r="BA13" s="46">
        <v>0</v>
      </c>
      <c r="BB13" s="46">
        <v>0</v>
      </c>
      <c r="BC13" s="46">
        <v>0</v>
      </c>
      <c r="BD13" s="46">
        <v>0</v>
      </c>
      <c r="BE13" s="46">
        <v>0</v>
      </c>
      <c r="BF13" s="46">
        <v>0</v>
      </c>
      <c r="BG13" s="46">
        <v>0</v>
      </c>
      <c r="BH13" s="46">
        <v>0</v>
      </c>
      <c r="BI13" s="46">
        <v>0</v>
      </c>
      <c r="BJ13" s="46">
        <v>0</v>
      </c>
      <c r="BK13" s="46">
        <v>0</v>
      </c>
    </row>
    <row r="14" spans="1:63">
      <c r="A14" s="8" t="s">
        <v>56</v>
      </c>
      <c r="B14" s="38">
        <v>18.328799999999998</v>
      </c>
      <c r="C14" s="21"/>
      <c r="D14" s="21"/>
      <c r="E14" s="21"/>
      <c r="F14" s="21"/>
      <c r="G14" s="21"/>
      <c r="H14" s="21"/>
      <c r="I14" s="21"/>
      <c r="J14" s="21">
        <v>6.1267902481104981</v>
      </c>
      <c r="K14" s="23">
        <f t="shared" si="4"/>
        <v>6.1267902481104981</v>
      </c>
      <c r="L14" s="22">
        <f t="shared" si="5"/>
        <v>11.49794303228737</v>
      </c>
      <c r="M14" s="39">
        <f t="shared" si="6"/>
        <v>17.624733280397869</v>
      </c>
      <c r="O14" s="37">
        <f t="shared" si="7"/>
        <v>-7.1989785415298355</v>
      </c>
      <c r="P14" s="37">
        <f t="shared" si="0"/>
        <v>0.61267902481104974</v>
      </c>
      <c r="Q14" s="37">
        <f t="shared" si="1"/>
        <v>0</v>
      </c>
      <c r="R14" s="37">
        <f t="shared" si="2"/>
        <v>0</v>
      </c>
      <c r="S14" s="37">
        <f t="shared" si="3"/>
        <v>6.5862995167187854</v>
      </c>
      <c r="T14">
        <v>13</v>
      </c>
      <c r="U14" s="45">
        <f>IFERROR(-HLOOKUP($U$1,IEX!$W$2:$BH$98,T14,FALSE),0)</f>
        <v>0</v>
      </c>
      <c r="V14" s="46">
        <f t="shared" si="8"/>
        <v>11.49794303228737</v>
      </c>
      <c r="W14" s="52"/>
      <c r="X14" s="46">
        <v>0</v>
      </c>
      <c r="Y14" s="46">
        <v>2.0422634160368327</v>
      </c>
      <c r="Z14" s="46">
        <v>1.0926109275797056</v>
      </c>
      <c r="AA14" s="46">
        <v>1.0211317080184164</v>
      </c>
      <c r="AB14" s="46">
        <v>1.0211317080184164</v>
      </c>
      <c r="AC14" s="46">
        <v>1.123244878820258</v>
      </c>
      <c r="AD14" s="46">
        <v>0.51056585400920818</v>
      </c>
      <c r="AE14" s="46">
        <v>0.45950926860828734</v>
      </c>
      <c r="AF14" s="46">
        <v>0.40845268320736655</v>
      </c>
      <c r="AG14" s="46">
        <v>0.30633951240552487</v>
      </c>
      <c r="AH14" s="46">
        <v>0.20422634160368328</v>
      </c>
      <c r="AI14" s="46">
        <v>0.35739609780644571</v>
      </c>
      <c r="AJ14" s="46">
        <v>0.30633951240552487</v>
      </c>
      <c r="AK14" s="46">
        <v>0.30633951240552487</v>
      </c>
      <c r="AL14" s="46">
        <v>0.51056585400920818</v>
      </c>
      <c r="AM14" s="46">
        <v>0.40845268320736655</v>
      </c>
      <c r="AN14" s="46">
        <v>0.40845268320736655</v>
      </c>
      <c r="AO14" s="46">
        <v>0.39824136612718236</v>
      </c>
      <c r="AP14" s="46">
        <v>0.30633951240552487</v>
      </c>
      <c r="AQ14" s="46">
        <v>0.30633951240552487</v>
      </c>
      <c r="AR14" s="46">
        <v>0.30633951240552487</v>
      </c>
      <c r="AS14" s="46">
        <v>0.25528292700460409</v>
      </c>
      <c r="AT14" s="46">
        <v>0</v>
      </c>
      <c r="AU14" s="46">
        <v>0</v>
      </c>
      <c r="AV14" s="46">
        <v>0</v>
      </c>
      <c r="AW14" s="46">
        <v>0</v>
      </c>
      <c r="AX14" s="46">
        <v>0</v>
      </c>
      <c r="AY14" s="46">
        <v>0</v>
      </c>
      <c r="AZ14" s="46">
        <v>0</v>
      </c>
      <c r="BA14" s="46">
        <v>0</v>
      </c>
      <c r="BB14" s="46">
        <v>0</v>
      </c>
      <c r="BC14" s="46">
        <v>0</v>
      </c>
      <c r="BD14" s="46">
        <v>0</v>
      </c>
      <c r="BE14" s="46">
        <v>0</v>
      </c>
      <c r="BF14" s="46">
        <v>0</v>
      </c>
      <c r="BG14" s="46">
        <v>0</v>
      </c>
      <c r="BH14" s="46">
        <v>0</v>
      </c>
      <c r="BI14" s="46">
        <v>0</v>
      </c>
      <c r="BJ14" s="46">
        <v>0</v>
      </c>
      <c r="BK14" s="46">
        <v>0</v>
      </c>
    </row>
    <row r="15" spans="1:63">
      <c r="A15" s="8" t="s">
        <v>57</v>
      </c>
      <c r="B15" s="38">
        <v>18.558</v>
      </c>
      <c r="C15" s="21"/>
      <c r="D15" s="21"/>
      <c r="E15" s="21"/>
      <c r="F15" s="21"/>
      <c r="G15" s="21"/>
      <c r="H15" s="21"/>
      <c r="I15" s="21"/>
      <c r="J15" s="21">
        <v>6.1267902481104981</v>
      </c>
      <c r="K15" s="23">
        <f t="shared" si="4"/>
        <v>6.1267902481104981</v>
      </c>
      <c r="L15" s="22">
        <f t="shared" si="5"/>
        <v>11.49794303228737</v>
      </c>
      <c r="M15" s="39">
        <f t="shared" si="6"/>
        <v>17.624733280397869</v>
      </c>
      <c r="O15" s="37">
        <f t="shared" si="7"/>
        <v>-7.1989785415298355</v>
      </c>
      <c r="P15" s="37">
        <f t="shared" si="0"/>
        <v>0.61267902481104974</v>
      </c>
      <c r="Q15" s="37">
        <f t="shared" si="1"/>
        <v>0</v>
      </c>
      <c r="R15" s="37">
        <f t="shared" si="2"/>
        <v>0</v>
      </c>
      <c r="S15" s="37">
        <f t="shared" si="3"/>
        <v>6.5862995167187854</v>
      </c>
      <c r="T15">
        <v>14</v>
      </c>
      <c r="U15" s="45">
        <f>IFERROR(-HLOOKUP($U$1,IEX!$W$2:$BH$98,T15,FALSE),0)</f>
        <v>0</v>
      </c>
      <c r="V15" s="46">
        <f t="shared" si="8"/>
        <v>11.49794303228737</v>
      </c>
      <c r="W15" s="52"/>
      <c r="X15" s="46">
        <v>0</v>
      </c>
      <c r="Y15" s="46">
        <v>2.0422634160368327</v>
      </c>
      <c r="Z15" s="46">
        <v>1.0926109275797056</v>
      </c>
      <c r="AA15" s="46">
        <v>1.0211317080184164</v>
      </c>
      <c r="AB15" s="46">
        <v>1.0211317080184164</v>
      </c>
      <c r="AC15" s="46">
        <v>1.123244878820258</v>
      </c>
      <c r="AD15" s="46">
        <v>0.51056585400920818</v>
      </c>
      <c r="AE15" s="46">
        <v>0.45950926860828734</v>
      </c>
      <c r="AF15" s="46">
        <v>0.40845268320736655</v>
      </c>
      <c r="AG15" s="46">
        <v>0.30633951240552487</v>
      </c>
      <c r="AH15" s="46">
        <v>0.20422634160368328</v>
      </c>
      <c r="AI15" s="46">
        <v>0.35739609780644571</v>
      </c>
      <c r="AJ15" s="46">
        <v>0.30633951240552487</v>
      </c>
      <c r="AK15" s="46">
        <v>0.30633951240552487</v>
      </c>
      <c r="AL15" s="46">
        <v>0.51056585400920818</v>
      </c>
      <c r="AM15" s="46">
        <v>0.40845268320736655</v>
      </c>
      <c r="AN15" s="46">
        <v>0.40845268320736655</v>
      </c>
      <c r="AO15" s="46">
        <v>0.39824136612718236</v>
      </c>
      <c r="AP15" s="46">
        <v>0.30633951240552487</v>
      </c>
      <c r="AQ15" s="46">
        <v>0.30633951240552487</v>
      </c>
      <c r="AR15" s="46">
        <v>0.30633951240552487</v>
      </c>
      <c r="AS15" s="46">
        <v>0.25528292700460409</v>
      </c>
      <c r="AT15" s="46">
        <v>0</v>
      </c>
      <c r="AU15" s="46">
        <v>0</v>
      </c>
      <c r="AV15" s="46">
        <v>0</v>
      </c>
      <c r="AW15" s="46">
        <v>0</v>
      </c>
      <c r="AX15" s="46">
        <v>0</v>
      </c>
      <c r="AY15" s="46">
        <v>0</v>
      </c>
      <c r="AZ15" s="46">
        <v>0</v>
      </c>
      <c r="BA15" s="46">
        <v>0</v>
      </c>
      <c r="BB15" s="46">
        <v>0</v>
      </c>
      <c r="BC15" s="46">
        <v>0</v>
      </c>
      <c r="BD15" s="46">
        <v>0</v>
      </c>
      <c r="BE15" s="46">
        <v>0</v>
      </c>
      <c r="BF15" s="46">
        <v>0</v>
      </c>
      <c r="BG15" s="46">
        <v>0</v>
      </c>
      <c r="BH15" s="46">
        <v>0</v>
      </c>
      <c r="BI15" s="46">
        <v>0</v>
      </c>
      <c r="BJ15" s="46">
        <v>0</v>
      </c>
      <c r="BK15" s="46">
        <v>0</v>
      </c>
    </row>
    <row r="16" spans="1:63">
      <c r="A16" s="8" t="s">
        <v>58</v>
      </c>
      <c r="B16" s="38">
        <v>18.497599999999998</v>
      </c>
      <c r="C16" s="21"/>
      <c r="D16" s="21"/>
      <c r="E16" s="21"/>
      <c r="F16" s="21"/>
      <c r="G16" s="21"/>
      <c r="H16" s="21"/>
      <c r="I16" s="21"/>
      <c r="J16" s="21">
        <v>6.1267902481104981</v>
      </c>
      <c r="K16" s="23">
        <f t="shared" si="4"/>
        <v>6.1267902481104981</v>
      </c>
      <c r="L16" s="22">
        <f t="shared" si="5"/>
        <v>11.49794303228737</v>
      </c>
      <c r="M16" s="39">
        <f t="shared" si="6"/>
        <v>17.624733280397869</v>
      </c>
      <c r="O16" s="37">
        <f t="shared" si="7"/>
        <v>-7.1989785415298355</v>
      </c>
      <c r="P16" s="37">
        <f t="shared" si="0"/>
        <v>0.61267902481104974</v>
      </c>
      <c r="Q16" s="37">
        <f t="shared" si="1"/>
        <v>0</v>
      </c>
      <c r="R16" s="37">
        <f t="shared" si="2"/>
        <v>0</v>
      </c>
      <c r="S16" s="37">
        <f t="shared" si="3"/>
        <v>6.5862995167187854</v>
      </c>
      <c r="T16">
        <v>15</v>
      </c>
      <c r="U16" s="45">
        <f>IFERROR(-HLOOKUP($U$1,IEX!$W$2:$BH$98,T16,FALSE),0)</f>
        <v>0</v>
      </c>
      <c r="V16" s="46">
        <f t="shared" si="8"/>
        <v>11.49794303228737</v>
      </c>
      <c r="W16" s="52"/>
      <c r="X16" s="46">
        <v>0</v>
      </c>
      <c r="Y16" s="46">
        <v>2.0422634160368327</v>
      </c>
      <c r="Z16" s="46">
        <v>1.0926109275797056</v>
      </c>
      <c r="AA16" s="46">
        <v>1.0211317080184164</v>
      </c>
      <c r="AB16" s="46">
        <v>1.0211317080184164</v>
      </c>
      <c r="AC16" s="46">
        <v>1.123244878820258</v>
      </c>
      <c r="AD16" s="46">
        <v>0.51056585400920818</v>
      </c>
      <c r="AE16" s="46">
        <v>0.45950926860828734</v>
      </c>
      <c r="AF16" s="46">
        <v>0.40845268320736655</v>
      </c>
      <c r="AG16" s="46">
        <v>0.30633951240552487</v>
      </c>
      <c r="AH16" s="46">
        <v>0.20422634160368328</v>
      </c>
      <c r="AI16" s="46">
        <v>0.35739609780644571</v>
      </c>
      <c r="AJ16" s="46">
        <v>0.30633951240552487</v>
      </c>
      <c r="AK16" s="46">
        <v>0.30633951240552487</v>
      </c>
      <c r="AL16" s="46">
        <v>0.51056585400920818</v>
      </c>
      <c r="AM16" s="46">
        <v>0.40845268320736655</v>
      </c>
      <c r="AN16" s="46">
        <v>0.40845268320736655</v>
      </c>
      <c r="AO16" s="46">
        <v>0.39824136612718236</v>
      </c>
      <c r="AP16" s="46">
        <v>0.30633951240552487</v>
      </c>
      <c r="AQ16" s="46">
        <v>0.30633951240552487</v>
      </c>
      <c r="AR16" s="46">
        <v>0.30633951240552487</v>
      </c>
      <c r="AS16" s="46">
        <v>0.25528292700460409</v>
      </c>
      <c r="AT16" s="46">
        <v>0</v>
      </c>
      <c r="AU16" s="46">
        <v>0</v>
      </c>
      <c r="AV16" s="46">
        <v>0</v>
      </c>
      <c r="AW16" s="46">
        <v>0</v>
      </c>
      <c r="AX16" s="46">
        <v>0</v>
      </c>
      <c r="AY16" s="46">
        <v>0</v>
      </c>
      <c r="AZ16" s="46">
        <v>0</v>
      </c>
      <c r="BA16" s="46">
        <v>0</v>
      </c>
      <c r="BB16" s="46">
        <v>0</v>
      </c>
      <c r="BC16" s="46">
        <v>0</v>
      </c>
      <c r="BD16" s="46">
        <v>0</v>
      </c>
      <c r="BE16" s="46">
        <v>0</v>
      </c>
      <c r="BF16" s="46">
        <v>0</v>
      </c>
      <c r="BG16" s="46">
        <v>0</v>
      </c>
      <c r="BH16" s="46">
        <v>0</v>
      </c>
      <c r="BI16" s="46">
        <v>0</v>
      </c>
      <c r="BJ16" s="46">
        <v>0</v>
      </c>
      <c r="BK16" s="46">
        <v>0</v>
      </c>
    </row>
    <row r="17" spans="1:63">
      <c r="A17" s="8" t="s">
        <v>59</v>
      </c>
      <c r="B17" s="38">
        <v>18.922000000000001</v>
      </c>
      <c r="C17" s="21"/>
      <c r="D17" s="21"/>
      <c r="E17" s="21"/>
      <c r="F17" s="21"/>
      <c r="G17" s="21"/>
      <c r="H17" s="21"/>
      <c r="I17" s="21"/>
      <c r="J17" s="21">
        <v>6.1267902481104981</v>
      </c>
      <c r="K17" s="23">
        <f t="shared" si="4"/>
        <v>6.1267902481104981</v>
      </c>
      <c r="L17" s="22">
        <f t="shared" si="5"/>
        <v>11.49794303228737</v>
      </c>
      <c r="M17" s="39">
        <f t="shared" si="6"/>
        <v>17.624733280397869</v>
      </c>
      <c r="O17" s="37">
        <f t="shared" si="7"/>
        <v>-7.1989785415298355</v>
      </c>
      <c r="P17" s="37">
        <f t="shared" si="0"/>
        <v>0.61267902481104974</v>
      </c>
      <c r="Q17" s="37">
        <f t="shared" si="1"/>
        <v>0</v>
      </c>
      <c r="R17" s="37">
        <f t="shared" si="2"/>
        <v>0</v>
      </c>
      <c r="S17" s="37">
        <f t="shared" si="3"/>
        <v>6.5862995167187854</v>
      </c>
      <c r="T17">
        <v>16</v>
      </c>
      <c r="U17" s="45">
        <f>IFERROR(-HLOOKUP($U$1,IEX!$W$2:$BH$98,T17,FALSE),0)</f>
        <v>0</v>
      </c>
      <c r="V17" s="46">
        <f t="shared" si="8"/>
        <v>11.49794303228737</v>
      </c>
      <c r="W17" s="52"/>
      <c r="X17" s="46">
        <v>0</v>
      </c>
      <c r="Y17" s="46">
        <v>2.0422634160368327</v>
      </c>
      <c r="Z17" s="46">
        <v>1.0926109275797056</v>
      </c>
      <c r="AA17" s="46">
        <v>1.0211317080184164</v>
      </c>
      <c r="AB17" s="46">
        <v>1.0211317080184164</v>
      </c>
      <c r="AC17" s="46">
        <v>1.123244878820258</v>
      </c>
      <c r="AD17" s="46">
        <v>0.51056585400920818</v>
      </c>
      <c r="AE17" s="46">
        <v>0.45950926860828734</v>
      </c>
      <c r="AF17" s="46">
        <v>0.40845268320736655</v>
      </c>
      <c r="AG17" s="46">
        <v>0.30633951240552487</v>
      </c>
      <c r="AH17" s="46">
        <v>0.20422634160368328</v>
      </c>
      <c r="AI17" s="46">
        <v>0.35739609780644571</v>
      </c>
      <c r="AJ17" s="46">
        <v>0.30633951240552487</v>
      </c>
      <c r="AK17" s="46">
        <v>0.30633951240552487</v>
      </c>
      <c r="AL17" s="46">
        <v>0.51056585400920818</v>
      </c>
      <c r="AM17" s="46">
        <v>0.40845268320736655</v>
      </c>
      <c r="AN17" s="46">
        <v>0.40845268320736655</v>
      </c>
      <c r="AO17" s="46">
        <v>0.39824136612718236</v>
      </c>
      <c r="AP17" s="46">
        <v>0.30633951240552487</v>
      </c>
      <c r="AQ17" s="46">
        <v>0.30633951240552487</v>
      </c>
      <c r="AR17" s="46">
        <v>0.30633951240552487</v>
      </c>
      <c r="AS17" s="46">
        <v>0.25528292700460409</v>
      </c>
      <c r="AT17" s="46">
        <v>0</v>
      </c>
      <c r="AU17" s="46">
        <v>0</v>
      </c>
      <c r="AV17" s="46">
        <v>0</v>
      </c>
      <c r="AW17" s="46">
        <v>0</v>
      </c>
      <c r="AX17" s="46">
        <v>0</v>
      </c>
      <c r="AY17" s="46">
        <v>0</v>
      </c>
      <c r="AZ17" s="46">
        <v>0</v>
      </c>
      <c r="BA17" s="46">
        <v>0</v>
      </c>
      <c r="BB17" s="46">
        <v>0</v>
      </c>
      <c r="BC17" s="46">
        <v>0</v>
      </c>
      <c r="BD17" s="46">
        <v>0</v>
      </c>
      <c r="BE17" s="46">
        <v>0</v>
      </c>
      <c r="BF17" s="46">
        <v>0</v>
      </c>
      <c r="BG17" s="46">
        <v>0</v>
      </c>
      <c r="BH17" s="46">
        <v>0</v>
      </c>
      <c r="BI17" s="46">
        <v>0</v>
      </c>
      <c r="BJ17" s="46">
        <v>0</v>
      </c>
      <c r="BK17" s="46">
        <v>0</v>
      </c>
    </row>
    <row r="18" spans="1:63">
      <c r="A18" s="8" t="s">
        <v>60</v>
      </c>
      <c r="B18" s="38">
        <v>18.423999999999999</v>
      </c>
      <c r="C18" s="21"/>
      <c r="D18" s="21"/>
      <c r="E18" s="21"/>
      <c r="F18" s="21"/>
      <c r="G18" s="21"/>
      <c r="H18" s="21"/>
      <c r="I18" s="21"/>
      <c r="J18" s="21">
        <v>6.1267902481104981</v>
      </c>
      <c r="K18" s="23">
        <f t="shared" si="4"/>
        <v>6.1267902481104981</v>
      </c>
      <c r="L18" s="22">
        <f t="shared" si="5"/>
        <v>11.49794303228737</v>
      </c>
      <c r="M18" s="39">
        <f t="shared" si="6"/>
        <v>17.624733280397869</v>
      </c>
      <c r="O18" s="37">
        <f t="shared" si="7"/>
        <v>-7.1989785415298355</v>
      </c>
      <c r="P18" s="37">
        <f t="shared" si="0"/>
        <v>0.61267902481104974</v>
      </c>
      <c r="Q18" s="37">
        <f t="shared" si="1"/>
        <v>0</v>
      </c>
      <c r="R18" s="37">
        <f t="shared" si="2"/>
        <v>0</v>
      </c>
      <c r="S18" s="37">
        <f t="shared" si="3"/>
        <v>6.5862995167187854</v>
      </c>
      <c r="T18">
        <v>17</v>
      </c>
      <c r="U18" s="45">
        <f>IFERROR(-HLOOKUP($U$1,IEX!$W$2:$BH$98,T18,FALSE),0)</f>
        <v>0</v>
      </c>
      <c r="V18" s="46">
        <f t="shared" si="8"/>
        <v>11.49794303228737</v>
      </c>
      <c r="W18" s="52"/>
      <c r="X18" s="46">
        <v>0</v>
      </c>
      <c r="Y18" s="46">
        <v>2.0422634160368327</v>
      </c>
      <c r="Z18" s="46">
        <v>1.0926109275797056</v>
      </c>
      <c r="AA18" s="46">
        <v>1.0211317080184164</v>
      </c>
      <c r="AB18" s="46">
        <v>1.0211317080184164</v>
      </c>
      <c r="AC18" s="46">
        <v>1.123244878820258</v>
      </c>
      <c r="AD18" s="46">
        <v>0.51056585400920818</v>
      </c>
      <c r="AE18" s="46">
        <v>0.45950926860828734</v>
      </c>
      <c r="AF18" s="46">
        <v>0.40845268320736655</v>
      </c>
      <c r="AG18" s="46">
        <v>0.30633951240552487</v>
      </c>
      <c r="AH18" s="46">
        <v>0.20422634160368328</v>
      </c>
      <c r="AI18" s="46">
        <v>0.35739609780644571</v>
      </c>
      <c r="AJ18" s="46">
        <v>0.30633951240552487</v>
      </c>
      <c r="AK18" s="46">
        <v>0.30633951240552487</v>
      </c>
      <c r="AL18" s="46">
        <v>0.51056585400920818</v>
      </c>
      <c r="AM18" s="46">
        <v>0.40845268320736655</v>
      </c>
      <c r="AN18" s="46">
        <v>0.40845268320736655</v>
      </c>
      <c r="AO18" s="46">
        <v>0.39824136612718236</v>
      </c>
      <c r="AP18" s="46">
        <v>0.30633951240552487</v>
      </c>
      <c r="AQ18" s="46">
        <v>0.30633951240552487</v>
      </c>
      <c r="AR18" s="46">
        <v>0.30633951240552487</v>
      </c>
      <c r="AS18" s="46">
        <v>0.25528292700460409</v>
      </c>
      <c r="AT18" s="46">
        <v>0</v>
      </c>
      <c r="AU18" s="46">
        <v>0</v>
      </c>
      <c r="AV18" s="46">
        <v>0</v>
      </c>
      <c r="AW18" s="46">
        <v>0</v>
      </c>
      <c r="AX18" s="46">
        <v>0</v>
      </c>
      <c r="AY18" s="46">
        <v>0</v>
      </c>
      <c r="AZ18" s="46">
        <v>0</v>
      </c>
      <c r="BA18" s="46">
        <v>0</v>
      </c>
      <c r="BB18" s="46">
        <v>0</v>
      </c>
      <c r="BC18" s="46">
        <v>0</v>
      </c>
      <c r="BD18" s="46">
        <v>0</v>
      </c>
      <c r="BE18" s="46">
        <v>0</v>
      </c>
      <c r="BF18" s="46">
        <v>0</v>
      </c>
      <c r="BG18" s="46">
        <v>0</v>
      </c>
      <c r="BH18" s="46">
        <v>0</v>
      </c>
      <c r="BI18" s="46">
        <v>0</v>
      </c>
      <c r="BJ18" s="46">
        <v>0</v>
      </c>
      <c r="BK18" s="46">
        <v>0</v>
      </c>
    </row>
    <row r="19" spans="1:63">
      <c r="A19" s="8" t="s">
        <v>61</v>
      </c>
      <c r="B19" s="38">
        <v>17.0992</v>
      </c>
      <c r="C19" s="21"/>
      <c r="D19" s="21"/>
      <c r="E19" s="21"/>
      <c r="F19" s="21"/>
      <c r="G19" s="21"/>
      <c r="H19" s="21"/>
      <c r="I19" s="21"/>
      <c r="J19" s="21">
        <v>5.760539023020776</v>
      </c>
      <c r="K19" s="23">
        <f t="shared" si="4"/>
        <v>5.760539023020776</v>
      </c>
      <c r="L19" s="22">
        <f t="shared" si="5"/>
        <v>10.810611566535661</v>
      </c>
      <c r="M19" s="39">
        <f t="shared" si="6"/>
        <v>16.571150589556439</v>
      </c>
      <c r="O19" s="37">
        <f t="shared" si="7"/>
        <v>-6.7686333520494113</v>
      </c>
      <c r="P19" s="37">
        <f t="shared" si="0"/>
        <v>0.57605390230207754</v>
      </c>
      <c r="Q19" s="37">
        <f t="shared" si="1"/>
        <v>0</v>
      </c>
      <c r="R19" s="37">
        <f t="shared" si="2"/>
        <v>0</v>
      </c>
      <c r="S19" s="37">
        <f t="shared" si="3"/>
        <v>6.1925794497473339</v>
      </c>
      <c r="T19">
        <v>18</v>
      </c>
      <c r="U19" s="45">
        <f>IFERROR(-HLOOKUP($U$1,IEX!$W$2:$BH$98,T19,FALSE),0)</f>
        <v>0</v>
      </c>
      <c r="V19" s="46">
        <f t="shared" si="8"/>
        <v>10.810611566535661</v>
      </c>
      <c r="W19" s="52"/>
      <c r="X19" s="46">
        <v>0</v>
      </c>
      <c r="Y19" s="46">
        <v>1.9201796743402586</v>
      </c>
      <c r="Z19" s="46">
        <v>1.0272961257720385</v>
      </c>
      <c r="AA19" s="46">
        <v>0.9600898371701293</v>
      </c>
      <c r="AB19" s="46">
        <v>0.9600898371701293</v>
      </c>
      <c r="AC19" s="46">
        <v>1.0560988208871422</v>
      </c>
      <c r="AD19" s="46">
        <v>0.48004491858506465</v>
      </c>
      <c r="AE19" s="46">
        <v>0.43204042672655818</v>
      </c>
      <c r="AF19" s="46">
        <v>0.38403593486805176</v>
      </c>
      <c r="AG19" s="46">
        <v>0.28802695115103877</v>
      </c>
      <c r="AH19" s="46">
        <v>0.19201796743402588</v>
      </c>
      <c r="AI19" s="46">
        <v>0.33603144300954524</v>
      </c>
      <c r="AJ19" s="46">
        <v>0.28802695115103877</v>
      </c>
      <c r="AK19" s="46">
        <v>0.28802695115103877</v>
      </c>
      <c r="AL19" s="46">
        <v>0.48004491858506465</v>
      </c>
      <c r="AM19" s="46">
        <v>0.38403593486805176</v>
      </c>
      <c r="AN19" s="46">
        <v>0.38403593486805176</v>
      </c>
      <c r="AO19" s="46">
        <v>0.3744350364963504</v>
      </c>
      <c r="AP19" s="46">
        <v>0.28802695115103877</v>
      </c>
      <c r="AQ19" s="46">
        <v>0.28802695115103877</v>
      </c>
      <c r="AR19" s="46">
        <v>0.28802695115103877</v>
      </c>
      <c r="AS19" s="46">
        <v>0.24002245929253233</v>
      </c>
      <c r="AT19" s="46">
        <v>0</v>
      </c>
      <c r="AU19" s="46">
        <v>0</v>
      </c>
      <c r="AV19" s="46">
        <v>0</v>
      </c>
      <c r="AW19" s="46">
        <v>0</v>
      </c>
      <c r="AX19" s="46">
        <v>0</v>
      </c>
      <c r="AY19" s="46">
        <v>0</v>
      </c>
      <c r="AZ19" s="46">
        <v>0</v>
      </c>
      <c r="BA19" s="46">
        <v>0</v>
      </c>
      <c r="BB19" s="46">
        <v>0</v>
      </c>
      <c r="BC19" s="46">
        <v>0</v>
      </c>
      <c r="BD19" s="46">
        <v>0</v>
      </c>
      <c r="BE19" s="46">
        <v>0</v>
      </c>
      <c r="BF19" s="46">
        <v>0</v>
      </c>
      <c r="BG19" s="46">
        <v>0</v>
      </c>
      <c r="BH19" s="46">
        <v>0</v>
      </c>
      <c r="BI19" s="46">
        <v>0</v>
      </c>
      <c r="BJ19" s="46">
        <v>0</v>
      </c>
      <c r="BK19" s="46">
        <v>0</v>
      </c>
    </row>
    <row r="20" spans="1:63">
      <c r="A20" s="8" t="s">
        <v>62</v>
      </c>
      <c r="B20" s="38">
        <v>17.5852</v>
      </c>
      <c r="C20" s="21"/>
      <c r="D20" s="21"/>
      <c r="E20" s="21"/>
      <c r="F20" s="21"/>
      <c r="G20" s="21"/>
      <c r="H20" s="21"/>
      <c r="I20" s="21"/>
      <c r="J20" s="21">
        <v>5.9242672655811353</v>
      </c>
      <c r="K20" s="23">
        <f t="shared" si="4"/>
        <v>5.9242672655811353</v>
      </c>
      <c r="L20" s="22">
        <f t="shared" si="5"/>
        <v>11.117874901740599</v>
      </c>
      <c r="M20" s="39">
        <f t="shared" si="6"/>
        <v>17.042142167321735</v>
      </c>
      <c r="O20" s="37">
        <f t="shared" si="7"/>
        <v>-6.9610140370578337</v>
      </c>
      <c r="P20" s="37">
        <f t="shared" si="0"/>
        <v>0.59242672655811357</v>
      </c>
      <c r="Q20" s="37">
        <f t="shared" si="1"/>
        <v>0</v>
      </c>
      <c r="R20" s="37">
        <f t="shared" si="2"/>
        <v>0</v>
      </c>
      <c r="S20" s="37">
        <f t="shared" si="3"/>
        <v>6.3685873104997199</v>
      </c>
      <c r="T20">
        <v>19</v>
      </c>
      <c r="U20" s="45">
        <f>IFERROR(-HLOOKUP($U$1,IEX!$W$2:$BH$98,T20,FALSE),0)</f>
        <v>0</v>
      </c>
      <c r="V20" s="46">
        <f t="shared" si="8"/>
        <v>11.117874901740599</v>
      </c>
      <c r="W20" s="52"/>
      <c r="X20" s="46">
        <v>0</v>
      </c>
      <c r="Y20" s="46">
        <v>1.974755755193712</v>
      </c>
      <c r="Z20" s="46">
        <v>1.0564943290286359</v>
      </c>
      <c r="AA20" s="46">
        <v>0.98737787759685602</v>
      </c>
      <c r="AB20" s="46">
        <v>0.98737787759685602</v>
      </c>
      <c r="AC20" s="46">
        <v>1.0861156653565416</v>
      </c>
      <c r="AD20" s="46">
        <v>0.49368893879842801</v>
      </c>
      <c r="AE20" s="46">
        <v>0.44432004491858512</v>
      </c>
      <c r="AF20" s="46">
        <v>0.3949511510387424</v>
      </c>
      <c r="AG20" s="46">
        <v>0.29621336327905678</v>
      </c>
      <c r="AH20" s="46">
        <v>0.1974755755193712</v>
      </c>
      <c r="AI20" s="46">
        <v>0.34558225715889956</v>
      </c>
      <c r="AJ20" s="46">
        <v>0.29621336327905678</v>
      </c>
      <c r="AK20" s="46">
        <v>0.29621336327905678</v>
      </c>
      <c r="AL20" s="46">
        <v>0.49368893879842801</v>
      </c>
      <c r="AM20" s="46">
        <v>0.3949511510387424</v>
      </c>
      <c r="AN20" s="46">
        <v>0.3949511510387424</v>
      </c>
      <c r="AO20" s="46">
        <v>0.38507737226277378</v>
      </c>
      <c r="AP20" s="46">
        <v>0.29621336327905678</v>
      </c>
      <c r="AQ20" s="46">
        <v>0.29621336327905678</v>
      </c>
      <c r="AR20" s="46">
        <v>0.29621336327905678</v>
      </c>
      <c r="AS20" s="46">
        <v>0.24684446939921401</v>
      </c>
      <c r="AT20" s="46">
        <v>0</v>
      </c>
      <c r="AU20" s="46">
        <v>0</v>
      </c>
      <c r="AV20" s="46">
        <v>0</v>
      </c>
      <c r="AW20" s="46">
        <v>0</v>
      </c>
      <c r="AX20" s="46">
        <v>0</v>
      </c>
      <c r="AY20" s="46">
        <v>0</v>
      </c>
      <c r="AZ20" s="46">
        <v>0</v>
      </c>
      <c r="BA20" s="46">
        <v>0</v>
      </c>
      <c r="BB20" s="46">
        <v>0</v>
      </c>
      <c r="BC20" s="46">
        <v>0</v>
      </c>
      <c r="BD20" s="46">
        <v>0</v>
      </c>
      <c r="BE20" s="46">
        <v>0</v>
      </c>
      <c r="BF20" s="46">
        <v>0</v>
      </c>
      <c r="BG20" s="46">
        <v>0</v>
      </c>
      <c r="BH20" s="46">
        <v>0</v>
      </c>
      <c r="BI20" s="46">
        <v>0</v>
      </c>
      <c r="BJ20" s="46">
        <v>0</v>
      </c>
      <c r="BK20" s="46">
        <v>0</v>
      </c>
    </row>
    <row r="21" spans="1:63">
      <c r="A21" s="8" t="s">
        <v>63</v>
      </c>
      <c r="B21" s="38">
        <v>18.872799999999998</v>
      </c>
      <c r="C21" s="21"/>
      <c r="D21" s="21"/>
      <c r="E21" s="21"/>
      <c r="F21" s="21"/>
      <c r="G21" s="21"/>
      <c r="H21" s="21"/>
      <c r="I21" s="21"/>
      <c r="J21" s="21">
        <v>6.1267902481104981</v>
      </c>
      <c r="K21" s="23">
        <f t="shared" si="4"/>
        <v>6.1267902481104981</v>
      </c>
      <c r="L21" s="22">
        <f t="shared" si="5"/>
        <v>11.49794303228737</v>
      </c>
      <c r="M21" s="39">
        <f t="shared" si="6"/>
        <v>17.624733280397869</v>
      </c>
      <c r="O21" s="37">
        <f t="shared" si="7"/>
        <v>-7.1989785415298355</v>
      </c>
      <c r="P21" s="37">
        <f t="shared" si="0"/>
        <v>0.61267902481104974</v>
      </c>
      <c r="Q21" s="37">
        <f t="shared" si="1"/>
        <v>0</v>
      </c>
      <c r="R21" s="37">
        <f t="shared" si="2"/>
        <v>0</v>
      </c>
      <c r="S21" s="37">
        <f t="shared" si="3"/>
        <v>6.5862995167187854</v>
      </c>
      <c r="T21">
        <v>20</v>
      </c>
      <c r="U21" s="45">
        <f>IFERROR(-HLOOKUP($U$1,IEX!$W$2:$BH$98,T21,FALSE),0)</f>
        <v>0</v>
      </c>
      <c r="V21" s="46">
        <f t="shared" si="8"/>
        <v>11.49794303228737</v>
      </c>
      <c r="W21" s="52"/>
      <c r="X21" s="46">
        <v>0</v>
      </c>
      <c r="Y21" s="46">
        <v>2.0422634160368327</v>
      </c>
      <c r="Z21" s="46">
        <v>1.0926109275797056</v>
      </c>
      <c r="AA21" s="46">
        <v>1.0211317080184164</v>
      </c>
      <c r="AB21" s="46">
        <v>1.0211317080184164</v>
      </c>
      <c r="AC21" s="46">
        <v>1.123244878820258</v>
      </c>
      <c r="AD21" s="46">
        <v>0.51056585400920818</v>
      </c>
      <c r="AE21" s="46">
        <v>0.45950926860828734</v>
      </c>
      <c r="AF21" s="46">
        <v>0.40845268320736655</v>
      </c>
      <c r="AG21" s="46">
        <v>0.30633951240552487</v>
      </c>
      <c r="AH21" s="46">
        <v>0.20422634160368328</v>
      </c>
      <c r="AI21" s="46">
        <v>0.35739609780644571</v>
      </c>
      <c r="AJ21" s="46">
        <v>0.30633951240552487</v>
      </c>
      <c r="AK21" s="46">
        <v>0.30633951240552487</v>
      </c>
      <c r="AL21" s="46">
        <v>0.51056585400920818</v>
      </c>
      <c r="AM21" s="46">
        <v>0.40845268320736655</v>
      </c>
      <c r="AN21" s="46">
        <v>0.40845268320736655</v>
      </c>
      <c r="AO21" s="46">
        <v>0.39824136612718236</v>
      </c>
      <c r="AP21" s="46">
        <v>0.30633951240552487</v>
      </c>
      <c r="AQ21" s="46">
        <v>0.30633951240552487</v>
      </c>
      <c r="AR21" s="46">
        <v>0.30633951240552487</v>
      </c>
      <c r="AS21" s="46">
        <v>0.25528292700460409</v>
      </c>
      <c r="AT21" s="46">
        <v>0</v>
      </c>
      <c r="AU21" s="46">
        <v>0</v>
      </c>
      <c r="AV21" s="46">
        <v>0</v>
      </c>
      <c r="AW21" s="46">
        <v>0</v>
      </c>
      <c r="AX21" s="46">
        <v>0</v>
      </c>
      <c r="AY21" s="46">
        <v>0</v>
      </c>
      <c r="AZ21" s="46">
        <v>0</v>
      </c>
      <c r="BA21" s="46">
        <v>0</v>
      </c>
      <c r="BB21" s="46">
        <v>0</v>
      </c>
      <c r="BC21" s="46">
        <v>0</v>
      </c>
      <c r="BD21" s="46">
        <v>0</v>
      </c>
      <c r="BE21" s="46">
        <v>0</v>
      </c>
      <c r="BF21" s="46">
        <v>0</v>
      </c>
      <c r="BG21" s="46">
        <v>0</v>
      </c>
      <c r="BH21" s="46">
        <v>0</v>
      </c>
      <c r="BI21" s="46">
        <v>0</v>
      </c>
      <c r="BJ21" s="46">
        <v>0</v>
      </c>
      <c r="BK21" s="46">
        <v>0</v>
      </c>
    </row>
    <row r="22" spans="1:63">
      <c r="A22" s="8" t="s">
        <v>64</v>
      </c>
      <c r="B22" s="38">
        <v>17.122</v>
      </c>
      <c r="C22" s="21"/>
      <c r="D22" s="21"/>
      <c r="E22" s="21"/>
      <c r="F22" s="21"/>
      <c r="G22" s="21"/>
      <c r="H22" s="21"/>
      <c r="I22" s="21"/>
      <c r="J22" s="21">
        <v>5.7682201010668175</v>
      </c>
      <c r="K22" s="23">
        <f t="shared" si="4"/>
        <v>5.7682201010668175</v>
      </c>
      <c r="L22" s="22">
        <f t="shared" si="5"/>
        <v>10.825026389668727</v>
      </c>
      <c r="M22" s="39">
        <f t="shared" si="6"/>
        <v>16.593246490735545</v>
      </c>
      <c r="O22" s="37">
        <f t="shared" si="7"/>
        <v>-6.7776586187535104</v>
      </c>
      <c r="P22" s="37">
        <f t="shared" si="0"/>
        <v>0.57682201010668166</v>
      </c>
      <c r="Q22" s="37">
        <f t="shared" si="1"/>
        <v>0</v>
      </c>
      <c r="R22" s="37">
        <f t="shared" si="2"/>
        <v>0</v>
      </c>
      <c r="S22" s="37">
        <f t="shared" si="3"/>
        <v>6.2008366086468287</v>
      </c>
      <c r="T22">
        <v>21</v>
      </c>
      <c r="U22" s="45">
        <f>IFERROR(-HLOOKUP($U$1,IEX!$W$2:$BH$98,T22,FALSE),0)</f>
        <v>0</v>
      </c>
      <c r="V22" s="46">
        <f t="shared" si="8"/>
        <v>10.825026389668727</v>
      </c>
      <c r="W22" s="52"/>
      <c r="X22" s="46">
        <v>0</v>
      </c>
      <c r="Y22" s="46">
        <v>1.9227400336889393</v>
      </c>
      <c r="Z22" s="46">
        <v>1.0286659180235824</v>
      </c>
      <c r="AA22" s="46">
        <v>0.96137001684446965</v>
      </c>
      <c r="AB22" s="46">
        <v>0.96137001684446965</v>
      </c>
      <c r="AC22" s="46">
        <v>1.0575070185289166</v>
      </c>
      <c r="AD22" s="46">
        <v>0.48068500842223483</v>
      </c>
      <c r="AE22" s="46">
        <v>0.4326165075800113</v>
      </c>
      <c r="AF22" s="46">
        <v>0.38454800673778788</v>
      </c>
      <c r="AG22" s="46">
        <v>0.28841100505334083</v>
      </c>
      <c r="AH22" s="46">
        <v>0.19227400336889394</v>
      </c>
      <c r="AI22" s="46">
        <v>0.33647950589556436</v>
      </c>
      <c r="AJ22" s="46">
        <v>0.28841100505334083</v>
      </c>
      <c r="AK22" s="46">
        <v>0.28841100505334083</v>
      </c>
      <c r="AL22" s="46">
        <v>0.48068500842223483</v>
      </c>
      <c r="AM22" s="46">
        <v>0.38454800673778788</v>
      </c>
      <c r="AN22" s="46">
        <v>0.38454800673778788</v>
      </c>
      <c r="AO22" s="46">
        <v>0.37493430656934312</v>
      </c>
      <c r="AP22" s="46">
        <v>0.28841100505334083</v>
      </c>
      <c r="AQ22" s="46">
        <v>0.28841100505334083</v>
      </c>
      <c r="AR22" s="46">
        <v>0.28841100505334083</v>
      </c>
      <c r="AS22" s="46">
        <v>0.24034250421111741</v>
      </c>
      <c r="AT22" s="46">
        <v>0</v>
      </c>
      <c r="AU22" s="46">
        <v>0</v>
      </c>
      <c r="AV22" s="46">
        <v>0</v>
      </c>
      <c r="AW22" s="46">
        <v>0</v>
      </c>
      <c r="AX22" s="46">
        <v>0</v>
      </c>
      <c r="AY22" s="46">
        <v>0</v>
      </c>
      <c r="AZ22" s="46">
        <v>0</v>
      </c>
      <c r="BA22" s="46">
        <v>0</v>
      </c>
      <c r="BB22" s="46">
        <v>0</v>
      </c>
      <c r="BC22" s="46">
        <v>0</v>
      </c>
      <c r="BD22" s="46">
        <v>0</v>
      </c>
      <c r="BE22" s="46">
        <v>0</v>
      </c>
      <c r="BF22" s="46">
        <v>0</v>
      </c>
      <c r="BG22" s="46">
        <v>0</v>
      </c>
      <c r="BH22" s="46">
        <v>0</v>
      </c>
      <c r="BI22" s="46">
        <v>0</v>
      </c>
      <c r="BJ22" s="46">
        <v>0</v>
      </c>
      <c r="BK22" s="46">
        <v>0</v>
      </c>
    </row>
    <row r="23" spans="1:63">
      <c r="A23" s="8" t="s">
        <v>65</v>
      </c>
      <c r="B23" s="38">
        <v>18.7196</v>
      </c>
      <c r="C23" s="21"/>
      <c r="D23" s="21"/>
      <c r="E23" s="21"/>
      <c r="F23" s="21"/>
      <c r="G23" s="21"/>
      <c r="H23" s="21"/>
      <c r="I23" s="21"/>
      <c r="J23" s="21">
        <v>6.1267902481104981</v>
      </c>
      <c r="K23" s="23">
        <f t="shared" si="4"/>
        <v>6.1267902481104981</v>
      </c>
      <c r="L23" s="22">
        <f t="shared" si="5"/>
        <v>11.49794303228737</v>
      </c>
      <c r="M23" s="39">
        <f t="shared" si="6"/>
        <v>17.624733280397869</v>
      </c>
      <c r="O23" s="37">
        <f t="shared" si="7"/>
        <v>-7.1989785415298355</v>
      </c>
      <c r="P23" s="37">
        <f t="shared" si="0"/>
        <v>0.61267902481104974</v>
      </c>
      <c r="Q23" s="37">
        <f t="shared" si="1"/>
        <v>0</v>
      </c>
      <c r="R23" s="37">
        <f t="shared" si="2"/>
        <v>0</v>
      </c>
      <c r="S23" s="37">
        <f t="shared" si="3"/>
        <v>6.5862995167187854</v>
      </c>
      <c r="T23">
        <v>22</v>
      </c>
      <c r="U23" s="45">
        <f>IFERROR(-HLOOKUP($U$1,IEX!$W$2:$BH$98,T23,FALSE),0)</f>
        <v>0</v>
      </c>
      <c r="V23" s="46">
        <f t="shared" si="8"/>
        <v>11.49794303228737</v>
      </c>
      <c r="W23" s="52"/>
      <c r="X23" s="46">
        <v>0</v>
      </c>
      <c r="Y23" s="46">
        <v>2.0422634160368327</v>
      </c>
      <c r="Z23" s="46">
        <v>1.0926109275797056</v>
      </c>
      <c r="AA23" s="46">
        <v>1.0211317080184164</v>
      </c>
      <c r="AB23" s="46">
        <v>1.0211317080184164</v>
      </c>
      <c r="AC23" s="46">
        <v>1.123244878820258</v>
      </c>
      <c r="AD23" s="46">
        <v>0.51056585400920818</v>
      </c>
      <c r="AE23" s="46">
        <v>0.45950926860828734</v>
      </c>
      <c r="AF23" s="46">
        <v>0.40845268320736655</v>
      </c>
      <c r="AG23" s="46">
        <v>0.30633951240552487</v>
      </c>
      <c r="AH23" s="46">
        <v>0.20422634160368328</v>
      </c>
      <c r="AI23" s="46">
        <v>0.35739609780644571</v>
      </c>
      <c r="AJ23" s="46">
        <v>0.30633951240552487</v>
      </c>
      <c r="AK23" s="46">
        <v>0.30633951240552487</v>
      </c>
      <c r="AL23" s="46">
        <v>0.51056585400920818</v>
      </c>
      <c r="AM23" s="46">
        <v>0.40845268320736655</v>
      </c>
      <c r="AN23" s="46">
        <v>0.40845268320736655</v>
      </c>
      <c r="AO23" s="46">
        <v>0.39824136612718236</v>
      </c>
      <c r="AP23" s="46">
        <v>0.30633951240552487</v>
      </c>
      <c r="AQ23" s="46">
        <v>0.30633951240552487</v>
      </c>
      <c r="AR23" s="46">
        <v>0.30633951240552487</v>
      </c>
      <c r="AS23" s="46">
        <v>0.25528292700460409</v>
      </c>
      <c r="AT23" s="46">
        <v>0</v>
      </c>
      <c r="AU23" s="46">
        <v>0</v>
      </c>
      <c r="AV23" s="46">
        <v>0</v>
      </c>
      <c r="AW23" s="46">
        <v>0</v>
      </c>
      <c r="AX23" s="46">
        <v>0</v>
      </c>
      <c r="AY23" s="46">
        <v>0</v>
      </c>
      <c r="AZ23" s="46">
        <v>0</v>
      </c>
      <c r="BA23" s="46">
        <v>0</v>
      </c>
      <c r="BB23" s="46">
        <v>0</v>
      </c>
      <c r="BC23" s="46">
        <v>0</v>
      </c>
      <c r="BD23" s="46">
        <v>0</v>
      </c>
      <c r="BE23" s="46">
        <v>0</v>
      </c>
      <c r="BF23" s="46">
        <v>0</v>
      </c>
      <c r="BG23" s="46">
        <v>0</v>
      </c>
      <c r="BH23" s="46">
        <v>0</v>
      </c>
      <c r="BI23" s="46">
        <v>0</v>
      </c>
      <c r="BJ23" s="46">
        <v>0</v>
      </c>
      <c r="BK23" s="46">
        <v>0</v>
      </c>
    </row>
    <row r="24" spans="1:63">
      <c r="A24" s="8" t="s">
        <v>66</v>
      </c>
      <c r="B24" s="38">
        <v>18.328400000000002</v>
      </c>
      <c r="C24" s="21"/>
      <c r="D24" s="21"/>
      <c r="E24" s="21"/>
      <c r="F24" s="21"/>
      <c r="G24" s="21"/>
      <c r="H24" s="21"/>
      <c r="I24" s="21"/>
      <c r="J24" s="21">
        <v>6.1267902481104981</v>
      </c>
      <c r="K24" s="23">
        <f t="shared" si="4"/>
        <v>6.1267902481104981</v>
      </c>
      <c r="L24" s="22">
        <f t="shared" si="5"/>
        <v>11.49794303228737</v>
      </c>
      <c r="M24" s="39">
        <f t="shared" si="6"/>
        <v>17.624733280397869</v>
      </c>
      <c r="O24" s="37">
        <f t="shared" si="7"/>
        <v>-7.1989785415298355</v>
      </c>
      <c r="P24" s="37">
        <f t="shared" si="0"/>
        <v>0.61267902481104974</v>
      </c>
      <c r="Q24" s="37">
        <f t="shared" si="1"/>
        <v>0</v>
      </c>
      <c r="R24" s="37">
        <f t="shared" si="2"/>
        <v>0</v>
      </c>
      <c r="S24" s="37">
        <f t="shared" si="3"/>
        <v>6.5862995167187854</v>
      </c>
      <c r="T24">
        <v>23</v>
      </c>
      <c r="U24" s="45">
        <f>IFERROR(-HLOOKUP($U$1,IEX!$W$2:$BH$98,T24,FALSE),0)</f>
        <v>0</v>
      </c>
      <c r="V24" s="46">
        <f t="shared" si="8"/>
        <v>11.49794303228737</v>
      </c>
      <c r="W24" s="52"/>
      <c r="X24" s="46">
        <v>0</v>
      </c>
      <c r="Y24" s="46">
        <v>2.0422634160368327</v>
      </c>
      <c r="Z24" s="46">
        <v>1.0926109275797056</v>
      </c>
      <c r="AA24" s="46">
        <v>1.0211317080184164</v>
      </c>
      <c r="AB24" s="46">
        <v>1.0211317080184164</v>
      </c>
      <c r="AC24" s="46">
        <v>1.123244878820258</v>
      </c>
      <c r="AD24" s="46">
        <v>0.51056585400920818</v>
      </c>
      <c r="AE24" s="46">
        <v>0.45950926860828734</v>
      </c>
      <c r="AF24" s="46">
        <v>0.40845268320736655</v>
      </c>
      <c r="AG24" s="46">
        <v>0.30633951240552487</v>
      </c>
      <c r="AH24" s="46">
        <v>0.20422634160368328</v>
      </c>
      <c r="AI24" s="46">
        <v>0.35739609780644571</v>
      </c>
      <c r="AJ24" s="46">
        <v>0.30633951240552487</v>
      </c>
      <c r="AK24" s="46">
        <v>0.30633951240552487</v>
      </c>
      <c r="AL24" s="46">
        <v>0.51056585400920818</v>
      </c>
      <c r="AM24" s="46">
        <v>0.40845268320736655</v>
      </c>
      <c r="AN24" s="46">
        <v>0.40845268320736655</v>
      </c>
      <c r="AO24" s="46">
        <v>0.39824136612718236</v>
      </c>
      <c r="AP24" s="46">
        <v>0.30633951240552487</v>
      </c>
      <c r="AQ24" s="46">
        <v>0.30633951240552487</v>
      </c>
      <c r="AR24" s="46">
        <v>0.30633951240552487</v>
      </c>
      <c r="AS24" s="46">
        <v>0.25528292700460409</v>
      </c>
      <c r="AT24" s="46">
        <v>0</v>
      </c>
      <c r="AU24" s="46">
        <v>0</v>
      </c>
      <c r="AV24" s="46">
        <v>0</v>
      </c>
      <c r="AW24" s="46">
        <v>0</v>
      </c>
      <c r="AX24" s="46">
        <v>0</v>
      </c>
      <c r="AY24" s="46">
        <v>0</v>
      </c>
      <c r="AZ24" s="46">
        <v>0</v>
      </c>
      <c r="BA24" s="46">
        <v>0</v>
      </c>
      <c r="BB24" s="46">
        <v>0</v>
      </c>
      <c r="BC24" s="46">
        <v>0</v>
      </c>
      <c r="BD24" s="46">
        <v>0</v>
      </c>
      <c r="BE24" s="46">
        <v>0</v>
      </c>
      <c r="BF24" s="46">
        <v>0</v>
      </c>
      <c r="BG24" s="46">
        <v>0</v>
      </c>
      <c r="BH24" s="46">
        <v>0</v>
      </c>
      <c r="BI24" s="46">
        <v>0</v>
      </c>
      <c r="BJ24" s="46">
        <v>0</v>
      </c>
      <c r="BK24" s="46">
        <v>0</v>
      </c>
    </row>
    <row r="25" spans="1:63">
      <c r="A25" s="8" t="s">
        <v>67</v>
      </c>
      <c r="B25" s="38">
        <v>18.0944</v>
      </c>
      <c r="C25" s="21"/>
      <c r="D25" s="21"/>
      <c r="E25" s="21"/>
      <c r="F25" s="21"/>
      <c r="G25" s="21"/>
      <c r="H25" s="21"/>
      <c r="I25" s="21"/>
      <c r="J25" s="21">
        <v>6.0958113419427304</v>
      </c>
      <c r="K25" s="23">
        <f t="shared" si="4"/>
        <v>6.0958113419427304</v>
      </c>
      <c r="L25" s="22">
        <f t="shared" si="5"/>
        <v>11.439805951712524</v>
      </c>
      <c r="M25" s="39">
        <f t="shared" si="6"/>
        <v>17.535617293655253</v>
      </c>
      <c r="O25" s="37">
        <f t="shared" si="7"/>
        <v>-7.1625783267827083</v>
      </c>
      <c r="P25" s="37">
        <f t="shared" si="0"/>
        <v>0.60958113419427296</v>
      </c>
      <c r="Q25" s="37">
        <f t="shared" si="1"/>
        <v>0</v>
      </c>
      <c r="R25" s="37">
        <f t="shared" si="2"/>
        <v>0</v>
      </c>
      <c r="S25" s="37">
        <f t="shared" si="3"/>
        <v>6.5529971925884354</v>
      </c>
      <c r="T25">
        <v>24</v>
      </c>
      <c r="U25" s="45">
        <f>IFERROR(-HLOOKUP($U$1,IEX!$W$2:$BH$98,T25,FALSE),0)</f>
        <v>0</v>
      </c>
      <c r="V25" s="46">
        <f t="shared" si="8"/>
        <v>11.439805951712524</v>
      </c>
      <c r="W25" s="52"/>
      <c r="X25" s="46">
        <v>0</v>
      </c>
      <c r="Y25" s="46">
        <v>2.0319371139809101</v>
      </c>
      <c r="Z25" s="46">
        <v>1.087086355979787</v>
      </c>
      <c r="AA25" s="46">
        <v>1.0159685569904551</v>
      </c>
      <c r="AB25" s="46">
        <v>1.0159685569904551</v>
      </c>
      <c r="AC25" s="46">
        <v>1.1175654126895005</v>
      </c>
      <c r="AD25" s="46">
        <v>0.50798427849522754</v>
      </c>
      <c r="AE25" s="46">
        <v>0.45718585064570472</v>
      </c>
      <c r="AF25" s="46">
        <v>0.40638742279618201</v>
      </c>
      <c r="AG25" s="46">
        <v>0.30479056709713648</v>
      </c>
      <c r="AH25" s="46">
        <v>0.203193711398091</v>
      </c>
      <c r="AI25" s="46">
        <v>0.35558899494665924</v>
      </c>
      <c r="AJ25" s="46">
        <v>0.30479056709713648</v>
      </c>
      <c r="AK25" s="46">
        <v>0.30479056709713648</v>
      </c>
      <c r="AL25" s="46">
        <v>0.50798427849522754</v>
      </c>
      <c r="AM25" s="46">
        <v>0.40638742279618201</v>
      </c>
      <c r="AN25" s="46">
        <v>0.40638742279618201</v>
      </c>
      <c r="AO25" s="46">
        <v>0.39622773722627747</v>
      </c>
      <c r="AP25" s="46">
        <v>0.30479056709713648</v>
      </c>
      <c r="AQ25" s="46">
        <v>0.30479056709713648</v>
      </c>
      <c r="AR25" s="46">
        <v>0.30479056709713648</v>
      </c>
      <c r="AS25" s="46">
        <v>0.25399213924761377</v>
      </c>
      <c r="AT25" s="46">
        <v>0</v>
      </c>
      <c r="AU25" s="46">
        <v>0</v>
      </c>
      <c r="AV25" s="46">
        <v>0</v>
      </c>
      <c r="AW25" s="46">
        <v>0</v>
      </c>
      <c r="AX25" s="46">
        <v>0</v>
      </c>
      <c r="AY25" s="46">
        <v>0</v>
      </c>
      <c r="AZ25" s="46">
        <v>0</v>
      </c>
      <c r="BA25" s="46">
        <v>0</v>
      </c>
      <c r="BB25" s="46">
        <v>0</v>
      </c>
      <c r="BC25" s="46">
        <v>0</v>
      </c>
      <c r="BD25" s="46">
        <v>0</v>
      </c>
      <c r="BE25" s="46">
        <v>0</v>
      </c>
      <c r="BF25" s="46">
        <v>0</v>
      </c>
      <c r="BG25" s="46">
        <v>0</v>
      </c>
      <c r="BH25" s="46">
        <v>0</v>
      </c>
      <c r="BI25" s="46">
        <v>0</v>
      </c>
      <c r="BJ25" s="46">
        <v>0</v>
      </c>
      <c r="BK25" s="46">
        <v>0</v>
      </c>
    </row>
    <row r="26" spans="1:63">
      <c r="A26" s="8" t="s">
        <v>68</v>
      </c>
      <c r="B26" s="38">
        <v>18.8</v>
      </c>
      <c r="C26" s="21"/>
      <c r="D26" s="21"/>
      <c r="E26" s="21"/>
      <c r="F26" s="21"/>
      <c r="G26" s="21"/>
      <c r="H26" s="21"/>
      <c r="I26" s="21"/>
      <c r="J26" s="21">
        <v>6.1267902481104981</v>
      </c>
      <c r="K26" s="23">
        <f t="shared" si="4"/>
        <v>6.1267902481104981</v>
      </c>
      <c r="L26" s="22">
        <f t="shared" si="5"/>
        <v>11.49794303228737</v>
      </c>
      <c r="M26" s="39">
        <f t="shared" si="6"/>
        <v>17.624733280397869</v>
      </c>
      <c r="O26" s="37">
        <f t="shared" si="7"/>
        <v>-7.1989785415298355</v>
      </c>
      <c r="P26" s="37">
        <f t="shared" si="0"/>
        <v>0.61267902481104974</v>
      </c>
      <c r="Q26" s="37">
        <f t="shared" si="1"/>
        <v>0</v>
      </c>
      <c r="R26" s="37">
        <f t="shared" si="2"/>
        <v>0</v>
      </c>
      <c r="S26" s="37">
        <f t="shared" si="3"/>
        <v>6.5862995167187854</v>
      </c>
      <c r="T26">
        <v>25</v>
      </c>
      <c r="U26" s="45">
        <f>IFERROR(-HLOOKUP($U$1,IEX!$W$2:$BH$98,T26,FALSE),0)</f>
        <v>0</v>
      </c>
      <c r="V26" s="46">
        <f t="shared" si="8"/>
        <v>11.49794303228737</v>
      </c>
      <c r="W26" s="52"/>
      <c r="X26" s="46">
        <v>0</v>
      </c>
      <c r="Y26" s="46">
        <v>2.0422634160368327</v>
      </c>
      <c r="Z26" s="46">
        <v>1.0926109275797056</v>
      </c>
      <c r="AA26" s="46">
        <v>1.0211317080184164</v>
      </c>
      <c r="AB26" s="46">
        <v>1.0211317080184164</v>
      </c>
      <c r="AC26" s="46">
        <v>1.123244878820258</v>
      </c>
      <c r="AD26" s="46">
        <v>0.51056585400920818</v>
      </c>
      <c r="AE26" s="46">
        <v>0.45950926860828734</v>
      </c>
      <c r="AF26" s="46">
        <v>0.40845268320736655</v>
      </c>
      <c r="AG26" s="46">
        <v>0.30633951240552487</v>
      </c>
      <c r="AH26" s="46">
        <v>0.20422634160368328</v>
      </c>
      <c r="AI26" s="46">
        <v>0.35739609780644571</v>
      </c>
      <c r="AJ26" s="46">
        <v>0.30633951240552487</v>
      </c>
      <c r="AK26" s="46">
        <v>0.30633951240552487</v>
      </c>
      <c r="AL26" s="46">
        <v>0.51056585400920818</v>
      </c>
      <c r="AM26" s="46">
        <v>0.40845268320736655</v>
      </c>
      <c r="AN26" s="46">
        <v>0.40845268320736655</v>
      </c>
      <c r="AO26" s="46">
        <v>0.39824136612718236</v>
      </c>
      <c r="AP26" s="46">
        <v>0.30633951240552487</v>
      </c>
      <c r="AQ26" s="46">
        <v>0.30633951240552487</v>
      </c>
      <c r="AR26" s="46">
        <v>0.30633951240552487</v>
      </c>
      <c r="AS26" s="46">
        <v>0.25528292700460409</v>
      </c>
      <c r="AT26" s="46">
        <v>0</v>
      </c>
      <c r="AU26" s="46">
        <v>0</v>
      </c>
      <c r="AV26" s="46">
        <v>0</v>
      </c>
      <c r="AW26" s="46">
        <v>0</v>
      </c>
      <c r="AX26" s="46">
        <v>0</v>
      </c>
      <c r="AY26" s="46">
        <v>0</v>
      </c>
      <c r="AZ26" s="46">
        <v>0</v>
      </c>
      <c r="BA26" s="46">
        <v>0</v>
      </c>
      <c r="BB26" s="46">
        <v>0</v>
      </c>
      <c r="BC26" s="46">
        <v>0</v>
      </c>
      <c r="BD26" s="46">
        <v>0</v>
      </c>
      <c r="BE26" s="46">
        <v>0</v>
      </c>
      <c r="BF26" s="46">
        <v>0</v>
      </c>
      <c r="BG26" s="46">
        <v>0</v>
      </c>
      <c r="BH26" s="46">
        <v>0</v>
      </c>
      <c r="BI26" s="46">
        <v>0</v>
      </c>
      <c r="BJ26" s="46">
        <v>0</v>
      </c>
      <c r="BK26" s="46">
        <v>0</v>
      </c>
    </row>
    <row r="27" spans="1:63">
      <c r="A27" s="8" t="s">
        <v>69</v>
      </c>
      <c r="B27" s="38">
        <v>18.934000000000001</v>
      </c>
      <c r="C27" s="21"/>
      <c r="D27" s="21"/>
      <c r="E27" s="21"/>
      <c r="F27" s="21"/>
      <c r="G27" s="21"/>
      <c r="H27" s="21"/>
      <c r="I27" s="21"/>
      <c r="J27" s="21">
        <v>6.1267902481104981</v>
      </c>
      <c r="K27" s="23">
        <f t="shared" si="4"/>
        <v>6.1267902481104981</v>
      </c>
      <c r="L27" s="22">
        <f t="shared" si="5"/>
        <v>11.49794303228737</v>
      </c>
      <c r="M27" s="39">
        <f t="shared" si="6"/>
        <v>17.624733280397869</v>
      </c>
      <c r="O27" s="37">
        <f t="shared" si="7"/>
        <v>-7.1989785415298355</v>
      </c>
      <c r="P27" s="37">
        <f t="shared" si="0"/>
        <v>0.61267902481104974</v>
      </c>
      <c r="Q27" s="37">
        <f t="shared" si="1"/>
        <v>0</v>
      </c>
      <c r="R27" s="37">
        <f t="shared" si="2"/>
        <v>0</v>
      </c>
      <c r="S27" s="37">
        <f t="shared" si="3"/>
        <v>6.5862995167187854</v>
      </c>
      <c r="T27">
        <v>26</v>
      </c>
      <c r="U27" s="45">
        <f>IFERROR(-HLOOKUP($U$1,IEX!$W$2:$BH$98,T27,FALSE),0)</f>
        <v>0</v>
      </c>
      <c r="V27" s="46">
        <f t="shared" si="8"/>
        <v>11.49794303228737</v>
      </c>
      <c r="W27" s="52"/>
      <c r="X27" s="46">
        <v>0</v>
      </c>
      <c r="Y27" s="46">
        <v>2.0422634160368327</v>
      </c>
      <c r="Z27" s="46">
        <v>1.0926109275797056</v>
      </c>
      <c r="AA27" s="46">
        <v>1.0211317080184164</v>
      </c>
      <c r="AB27" s="46">
        <v>1.0211317080184164</v>
      </c>
      <c r="AC27" s="46">
        <v>1.123244878820258</v>
      </c>
      <c r="AD27" s="46">
        <v>0.51056585400920818</v>
      </c>
      <c r="AE27" s="46">
        <v>0.45950926860828734</v>
      </c>
      <c r="AF27" s="46">
        <v>0.40845268320736655</v>
      </c>
      <c r="AG27" s="46">
        <v>0.30633951240552487</v>
      </c>
      <c r="AH27" s="46">
        <v>0.20422634160368328</v>
      </c>
      <c r="AI27" s="46">
        <v>0.35739609780644571</v>
      </c>
      <c r="AJ27" s="46">
        <v>0.30633951240552487</v>
      </c>
      <c r="AK27" s="46">
        <v>0.30633951240552487</v>
      </c>
      <c r="AL27" s="46">
        <v>0.51056585400920818</v>
      </c>
      <c r="AM27" s="46">
        <v>0.40845268320736655</v>
      </c>
      <c r="AN27" s="46">
        <v>0.40845268320736655</v>
      </c>
      <c r="AO27" s="46">
        <v>0.39824136612718236</v>
      </c>
      <c r="AP27" s="46">
        <v>0.30633951240552487</v>
      </c>
      <c r="AQ27" s="46">
        <v>0.30633951240552487</v>
      </c>
      <c r="AR27" s="46">
        <v>0.30633951240552487</v>
      </c>
      <c r="AS27" s="46">
        <v>0.25528292700460409</v>
      </c>
      <c r="AT27" s="46">
        <v>0</v>
      </c>
      <c r="AU27" s="46">
        <v>0</v>
      </c>
      <c r="AV27" s="46">
        <v>0</v>
      </c>
      <c r="AW27" s="46">
        <v>0</v>
      </c>
      <c r="AX27" s="46">
        <v>0</v>
      </c>
      <c r="AY27" s="46">
        <v>0</v>
      </c>
      <c r="AZ27" s="46">
        <v>0</v>
      </c>
      <c r="BA27" s="46">
        <v>0</v>
      </c>
      <c r="BB27" s="46">
        <v>0</v>
      </c>
      <c r="BC27" s="46">
        <v>0</v>
      </c>
      <c r="BD27" s="46">
        <v>0</v>
      </c>
      <c r="BE27" s="46">
        <v>0</v>
      </c>
      <c r="BF27" s="46">
        <v>0</v>
      </c>
      <c r="BG27" s="46">
        <v>0</v>
      </c>
      <c r="BH27" s="46">
        <v>0</v>
      </c>
      <c r="BI27" s="46">
        <v>0</v>
      </c>
      <c r="BJ27" s="46">
        <v>0</v>
      </c>
      <c r="BK27" s="46">
        <v>0</v>
      </c>
    </row>
    <row r="28" spans="1:63">
      <c r="A28" s="8" t="s">
        <v>70</v>
      </c>
      <c r="B28" s="38">
        <v>17.2392</v>
      </c>
      <c r="C28" s="21"/>
      <c r="D28" s="21"/>
      <c r="E28" s="21"/>
      <c r="F28" s="21"/>
      <c r="G28" s="21"/>
      <c r="H28" s="21"/>
      <c r="I28" s="21"/>
      <c r="J28" s="21">
        <v>5.8077035373385746</v>
      </c>
      <c r="K28" s="23">
        <f t="shared" si="4"/>
        <v>5.8077035373385746</v>
      </c>
      <c r="L28" s="22">
        <f t="shared" si="5"/>
        <v>10.899123638405392</v>
      </c>
      <c r="M28" s="39">
        <f t="shared" si="6"/>
        <v>16.706827175743967</v>
      </c>
      <c r="O28" s="37">
        <f t="shared" si="7"/>
        <v>-6.8240516563728253</v>
      </c>
      <c r="P28" s="37">
        <f t="shared" si="0"/>
        <v>0.58077035373385744</v>
      </c>
      <c r="Q28" s="37">
        <f t="shared" si="1"/>
        <v>0</v>
      </c>
      <c r="R28" s="37">
        <f t="shared" si="2"/>
        <v>0</v>
      </c>
      <c r="S28" s="37">
        <f t="shared" si="3"/>
        <v>6.2432813026389677</v>
      </c>
      <c r="T28">
        <v>27</v>
      </c>
      <c r="U28" s="45">
        <f>IFERROR(-HLOOKUP($U$1,IEX!$W$2:$BH$98,T28,FALSE),0)</f>
        <v>0</v>
      </c>
      <c r="V28" s="46">
        <f t="shared" si="8"/>
        <v>10.899123638405392</v>
      </c>
      <c r="W28" s="52"/>
      <c r="X28" s="46">
        <v>0</v>
      </c>
      <c r="Y28" s="46">
        <v>1.9359011791128584</v>
      </c>
      <c r="Z28" s="46">
        <v>1.0357071308253794</v>
      </c>
      <c r="AA28" s="46">
        <v>0.96795058955642921</v>
      </c>
      <c r="AB28" s="46">
        <v>0.96795058955642921</v>
      </c>
      <c r="AC28" s="46">
        <v>1.0647456485120721</v>
      </c>
      <c r="AD28" s="46">
        <v>0.4839752947782146</v>
      </c>
      <c r="AE28" s="46">
        <v>0.4355777653003931</v>
      </c>
      <c r="AF28" s="46">
        <v>0.38718023582257166</v>
      </c>
      <c r="AG28" s="46">
        <v>0.29038517686692872</v>
      </c>
      <c r="AH28" s="46">
        <v>0.19359011791128583</v>
      </c>
      <c r="AI28" s="46">
        <v>0.33878270634475016</v>
      </c>
      <c r="AJ28" s="46">
        <v>0.29038517686692872</v>
      </c>
      <c r="AK28" s="46">
        <v>0.29038517686692872</v>
      </c>
      <c r="AL28" s="46">
        <v>0.4839752947782146</v>
      </c>
      <c r="AM28" s="46">
        <v>0.38718023582257166</v>
      </c>
      <c r="AN28" s="46">
        <v>0.38718023582257166</v>
      </c>
      <c r="AO28" s="46">
        <v>0.37750072992700734</v>
      </c>
      <c r="AP28" s="46">
        <v>0.29038517686692872</v>
      </c>
      <c r="AQ28" s="46">
        <v>0.29038517686692872</v>
      </c>
      <c r="AR28" s="46">
        <v>0.29038517686692872</v>
      </c>
      <c r="AS28" s="46">
        <v>0.2419876473891073</v>
      </c>
      <c r="AT28" s="46">
        <v>0</v>
      </c>
      <c r="AU28" s="46">
        <v>0</v>
      </c>
      <c r="AV28" s="46">
        <v>0</v>
      </c>
      <c r="AW28" s="46">
        <v>0</v>
      </c>
      <c r="AX28" s="46">
        <v>0</v>
      </c>
      <c r="AY28" s="46">
        <v>0</v>
      </c>
      <c r="AZ28" s="46">
        <v>0</v>
      </c>
      <c r="BA28" s="46">
        <v>0</v>
      </c>
      <c r="BB28" s="46">
        <v>0</v>
      </c>
      <c r="BC28" s="46">
        <v>0</v>
      </c>
      <c r="BD28" s="46">
        <v>0</v>
      </c>
      <c r="BE28" s="46">
        <v>0</v>
      </c>
      <c r="BF28" s="46">
        <v>0</v>
      </c>
      <c r="BG28" s="46">
        <v>0</v>
      </c>
      <c r="BH28" s="46">
        <v>0</v>
      </c>
      <c r="BI28" s="46">
        <v>0</v>
      </c>
      <c r="BJ28" s="46">
        <v>0</v>
      </c>
      <c r="BK28" s="46">
        <v>0</v>
      </c>
    </row>
    <row r="29" spans="1:63">
      <c r="A29" s="8" t="s">
        <v>71</v>
      </c>
      <c r="B29" s="38">
        <v>16.645199999999999</v>
      </c>
      <c r="C29" s="21"/>
      <c r="D29" s="21"/>
      <c r="E29" s="21"/>
      <c r="F29" s="21"/>
      <c r="G29" s="21"/>
      <c r="H29" s="21"/>
      <c r="I29" s="21"/>
      <c r="J29" s="21">
        <v>5.6075912408759132</v>
      </c>
      <c r="K29" s="23">
        <f t="shared" si="4"/>
        <v>5.6075912408759132</v>
      </c>
      <c r="L29" s="22">
        <f t="shared" si="5"/>
        <v>10.523579562043798</v>
      </c>
      <c r="M29" s="39">
        <f t="shared" si="6"/>
        <v>16.131170802919712</v>
      </c>
      <c r="O29" s="37">
        <f t="shared" si="7"/>
        <v>-6.5889197080291986</v>
      </c>
      <c r="P29" s="37">
        <f t="shared" si="0"/>
        <v>0.56075912408759132</v>
      </c>
      <c r="Q29" s="37">
        <f t="shared" si="1"/>
        <v>0</v>
      </c>
      <c r="R29" s="37">
        <f t="shared" si="2"/>
        <v>0</v>
      </c>
      <c r="S29" s="37">
        <f t="shared" si="3"/>
        <v>6.0281605839416068</v>
      </c>
      <c r="T29">
        <v>28</v>
      </c>
      <c r="U29" s="45">
        <f>IFERROR(-HLOOKUP($U$1,IEX!$W$2:$BH$98,T29,FALSE),0)</f>
        <v>0</v>
      </c>
      <c r="V29" s="46">
        <f t="shared" si="8"/>
        <v>10.523579562043798</v>
      </c>
      <c r="W29" s="52"/>
      <c r="X29" s="46">
        <v>0</v>
      </c>
      <c r="Y29" s="46">
        <v>1.8691970802919711</v>
      </c>
      <c r="Z29" s="46">
        <v>1.0000204379562045</v>
      </c>
      <c r="AA29" s="46">
        <v>0.93459854014598553</v>
      </c>
      <c r="AB29" s="46">
        <v>0.93459854014598553</v>
      </c>
      <c r="AC29" s="46">
        <v>1.0280583941605841</v>
      </c>
      <c r="AD29" s="46">
        <v>0.46729927007299277</v>
      </c>
      <c r="AE29" s="46">
        <v>0.42056934306569349</v>
      </c>
      <c r="AF29" s="46">
        <v>0.37383941605839421</v>
      </c>
      <c r="AG29" s="46">
        <v>0.28037956204379566</v>
      </c>
      <c r="AH29" s="46">
        <v>0.18691970802919711</v>
      </c>
      <c r="AI29" s="46">
        <v>0.32710948905109488</v>
      </c>
      <c r="AJ29" s="46">
        <v>0.28037956204379566</v>
      </c>
      <c r="AK29" s="46">
        <v>0.28037956204379566</v>
      </c>
      <c r="AL29" s="46">
        <v>0.46729927007299277</v>
      </c>
      <c r="AM29" s="46">
        <v>0.37383941605839421</v>
      </c>
      <c r="AN29" s="46">
        <v>0.37383941605839421</v>
      </c>
      <c r="AO29" s="46">
        <v>0.36449343065693435</v>
      </c>
      <c r="AP29" s="46">
        <v>0.28037956204379566</v>
      </c>
      <c r="AQ29" s="46">
        <v>0.28037956204379566</v>
      </c>
      <c r="AR29" s="46">
        <v>0.28037956204379566</v>
      </c>
      <c r="AS29" s="46">
        <v>0.23364963503649638</v>
      </c>
      <c r="AT29" s="46">
        <v>0</v>
      </c>
      <c r="AU29" s="46">
        <v>0</v>
      </c>
      <c r="AV29" s="46">
        <v>0</v>
      </c>
      <c r="AW29" s="46">
        <v>0</v>
      </c>
      <c r="AX29" s="46">
        <v>0</v>
      </c>
      <c r="AY29" s="46">
        <v>0</v>
      </c>
      <c r="AZ29" s="46">
        <v>0</v>
      </c>
      <c r="BA29" s="46">
        <v>0</v>
      </c>
      <c r="BB29" s="46">
        <v>0</v>
      </c>
      <c r="BC29" s="46">
        <v>0</v>
      </c>
      <c r="BD29" s="46">
        <v>0</v>
      </c>
      <c r="BE29" s="46">
        <v>0</v>
      </c>
      <c r="BF29" s="46">
        <v>0</v>
      </c>
      <c r="BG29" s="46">
        <v>0</v>
      </c>
      <c r="BH29" s="46">
        <v>0</v>
      </c>
      <c r="BI29" s="46">
        <v>0</v>
      </c>
      <c r="BJ29" s="46">
        <v>0</v>
      </c>
      <c r="BK29" s="46">
        <v>0</v>
      </c>
    </row>
    <row r="30" spans="1:63">
      <c r="A30" s="8" t="s">
        <v>72</v>
      </c>
      <c r="B30" s="38">
        <v>18.278400000000001</v>
      </c>
      <c r="C30" s="21"/>
      <c r="D30" s="21"/>
      <c r="E30" s="21"/>
      <c r="F30" s="21"/>
      <c r="G30" s="21"/>
      <c r="H30" s="21"/>
      <c r="I30" s="21"/>
      <c r="J30" s="21">
        <v>6.1267902481104981</v>
      </c>
      <c r="K30" s="23">
        <f t="shared" si="4"/>
        <v>6.1267902481104981</v>
      </c>
      <c r="L30" s="22">
        <f t="shared" si="5"/>
        <v>11.49794303228737</v>
      </c>
      <c r="M30" s="39">
        <f t="shared" si="6"/>
        <v>17.624733280397869</v>
      </c>
      <c r="O30" s="37">
        <f t="shared" si="7"/>
        <v>-7.1989785415298355</v>
      </c>
      <c r="P30" s="37">
        <f t="shared" si="0"/>
        <v>0.61267902481104974</v>
      </c>
      <c r="Q30" s="37">
        <f t="shared" si="1"/>
        <v>0</v>
      </c>
      <c r="R30" s="37">
        <f t="shared" si="2"/>
        <v>0</v>
      </c>
      <c r="S30" s="37">
        <f t="shared" si="3"/>
        <v>6.5862995167187854</v>
      </c>
      <c r="T30">
        <v>29</v>
      </c>
      <c r="U30" s="45">
        <f>IFERROR(-HLOOKUP($U$1,IEX!$W$2:$BH$98,T30,FALSE),0)</f>
        <v>0</v>
      </c>
      <c r="V30" s="46">
        <f t="shared" si="8"/>
        <v>11.49794303228737</v>
      </c>
      <c r="W30" s="52"/>
      <c r="X30" s="46">
        <v>0</v>
      </c>
      <c r="Y30" s="46">
        <v>2.0422634160368327</v>
      </c>
      <c r="Z30" s="46">
        <v>1.0926109275797056</v>
      </c>
      <c r="AA30" s="46">
        <v>1.0211317080184164</v>
      </c>
      <c r="AB30" s="46">
        <v>1.0211317080184164</v>
      </c>
      <c r="AC30" s="46">
        <v>1.123244878820258</v>
      </c>
      <c r="AD30" s="46">
        <v>0.51056585400920818</v>
      </c>
      <c r="AE30" s="46">
        <v>0.45950926860828734</v>
      </c>
      <c r="AF30" s="46">
        <v>0.40845268320736655</v>
      </c>
      <c r="AG30" s="46">
        <v>0.30633951240552487</v>
      </c>
      <c r="AH30" s="46">
        <v>0.20422634160368328</v>
      </c>
      <c r="AI30" s="46">
        <v>0.35739609780644571</v>
      </c>
      <c r="AJ30" s="46">
        <v>0.30633951240552487</v>
      </c>
      <c r="AK30" s="46">
        <v>0.30633951240552487</v>
      </c>
      <c r="AL30" s="46">
        <v>0.51056585400920818</v>
      </c>
      <c r="AM30" s="46">
        <v>0.40845268320736655</v>
      </c>
      <c r="AN30" s="46">
        <v>0.40845268320736655</v>
      </c>
      <c r="AO30" s="46">
        <v>0.39824136612718236</v>
      </c>
      <c r="AP30" s="46">
        <v>0.30633951240552487</v>
      </c>
      <c r="AQ30" s="46">
        <v>0.30633951240552487</v>
      </c>
      <c r="AR30" s="46">
        <v>0.30633951240552487</v>
      </c>
      <c r="AS30" s="46">
        <v>0.25528292700460409</v>
      </c>
      <c r="AT30" s="46">
        <v>0</v>
      </c>
      <c r="AU30" s="46">
        <v>0</v>
      </c>
      <c r="AV30" s="46">
        <v>0</v>
      </c>
      <c r="AW30" s="46">
        <v>0</v>
      </c>
      <c r="AX30" s="46">
        <v>0</v>
      </c>
      <c r="AY30" s="46">
        <v>0</v>
      </c>
      <c r="AZ30" s="46">
        <v>0</v>
      </c>
      <c r="BA30" s="46">
        <v>0</v>
      </c>
      <c r="BB30" s="46">
        <v>0</v>
      </c>
      <c r="BC30" s="46">
        <v>0</v>
      </c>
      <c r="BD30" s="46">
        <v>0</v>
      </c>
      <c r="BE30" s="46">
        <v>0</v>
      </c>
      <c r="BF30" s="46">
        <v>0</v>
      </c>
      <c r="BG30" s="46">
        <v>0</v>
      </c>
      <c r="BH30" s="46">
        <v>0</v>
      </c>
      <c r="BI30" s="46">
        <v>0</v>
      </c>
      <c r="BJ30" s="46">
        <v>0</v>
      </c>
      <c r="BK30" s="46">
        <v>0</v>
      </c>
    </row>
    <row r="31" spans="1:63">
      <c r="A31" s="8" t="s">
        <v>73</v>
      </c>
      <c r="B31" s="38">
        <v>18.164400000000001</v>
      </c>
      <c r="C31" s="21"/>
      <c r="D31" s="21"/>
      <c r="E31" s="21"/>
      <c r="F31" s="21"/>
      <c r="G31" s="21"/>
      <c r="H31" s="21"/>
      <c r="I31" s="21"/>
      <c r="J31" s="21">
        <v>6.1193935991016293</v>
      </c>
      <c r="K31" s="23">
        <f t="shared" si="4"/>
        <v>6.1193935991016293</v>
      </c>
      <c r="L31" s="22">
        <f t="shared" si="5"/>
        <v>11.484061987647392</v>
      </c>
      <c r="M31" s="39">
        <f t="shared" si="6"/>
        <v>17.603455586749021</v>
      </c>
      <c r="O31" s="37">
        <f t="shared" si="7"/>
        <v>-7.1902874789444136</v>
      </c>
      <c r="P31" s="37">
        <f t="shared" si="0"/>
        <v>0.61193935991016291</v>
      </c>
      <c r="Q31" s="37">
        <f t="shared" si="1"/>
        <v>0</v>
      </c>
      <c r="R31" s="37">
        <f t="shared" si="2"/>
        <v>0</v>
      </c>
      <c r="S31" s="37">
        <f t="shared" si="3"/>
        <v>6.578348119034251</v>
      </c>
      <c r="T31">
        <v>30</v>
      </c>
      <c r="U31" s="45">
        <f>IFERROR(-HLOOKUP($U$1,IEX!$W$2:$BH$98,T31,FALSE),0)</f>
        <v>0</v>
      </c>
      <c r="V31" s="46">
        <f t="shared" si="8"/>
        <v>11.484061987647392</v>
      </c>
      <c r="W31" s="52"/>
      <c r="X31" s="46">
        <v>0</v>
      </c>
      <c r="Y31" s="46">
        <v>2.0397978663672101</v>
      </c>
      <c r="Z31" s="46">
        <v>1.0912918585064575</v>
      </c>
      <c r="AA31" s="46">
        <v>1.019898933183605</v>
      </c>
      <c r="AB31" s="46">
        <v>1.019898933183605</v>
      </c>
      <c r="AC31" s="46">
        <v>1.1218888265019655</v>
      </c>
      <c r="AD31" s="46">
        <v>0.50994946659180251</v>
      </c>
      <c r="AE31" s="46">
        <v>0.45895451993262215</v>
      </c>
      <c r="AF31" s="46">
        <v>0.40795957327344196</v>
      </c>
      <c r="AG31" s="46">
        <v>0.30596967995508145</v>
      </c>
      <c r="AH31" s="46">
        <v>0.20397978663672098</v>
      </c>
      <c r="AI31" s="46">
        <v>0.35696462661426176</v>
      </c>
      <c r="AJ31" s="46">
        <v>0.30596967995508145</v>
      </c>
      <c r="AK31" s="46">
        <v>0.30596967995508145</v>
      </c>
      <c r="AL31" s="46">
        <v>0.50994946659180251</v>
      </c>
      <c r="AM31" s="46">
        <v>0.40795957327344196</v>
      </c>
      <c r="AN31" s="46">
        <v>0.40795957327344196</v>
      </c>
      <c r="AO31" s="46">
        <v>0.39776058394160591</v>
      </c>
      <c r="AP31" s="46">
        <v>0.30596967995508145</v>
      </c>
      <c r="AQ31" s="46">
        <v>0.30596967995508145</v>
      </c>
      <c r="AR31" s="46">
        <v>0.30596967995508145</v>
      </c>
      <c r="AS31" s="46">
        <v>0.25497473329590126</v>
      </c>
      <c r="AT31" s="46">
        <v>0</v>
      </c>
      <c r="AU31" s="46">
        <v>0</v>
      </c>
      <c r="AV31" s="46">
        <v>0</v>
      </c>
      <c r="AW31" s="46">
        <v>0</v>
      </c>
      <c r="AX31" s="46">
        <v>0</v>
      </c>
      <c r="AY31" s="46">
        <v>0</v>
      </c>
      <c r="AZ31" s="46">
        <v>0</v>
      </c>
      <c r="BA31" s="46">
        <v>0</v>
      </c>
      <c r="BB31" s="46">
        <v>0</v>
      </c>
      <c r="BC31" s="46">
        <v>0</v>
      </c>
      <c r="BD31" s="46">
        <v>0</v>
      </c>
      <c r="BE31" s="46">
        <v>0</v>
      </c>
      <c r="BF31" s="46">
        <v>0</v>
      </c>
      <c r="BG31" s="46">
        <v>0</v>
      </c>
      <c r="BH31" s="46">
        <v>0</v>
      </c>
      <c r="BI31" s="46">
        <v>0</v>
      </c>
      <c r="BJ31" s="46">
        <v>0</v>
      </c>
      <c r="BK31" s="46">
        <v>0</v>
      </c>
    </row>
    <row r="32" spans="1:63">
      <c r="A32" s="8" t="s">
        <v>74</v>
      </c>
      <c r="B32" s="38">
        <v>18.6812</v>
      </c>
      <c r="C32" s="21"/>
      <c r="D32" s="21"/>
      <c r="E32" s="21"/>
      <c r="F32" s="21"/>
      <c r="G32" s="21"/>
      <c r="H32" s="21"/>
      <c r="I32" s="21"/>
      <c r="J32" s="21">
        <v>6.1267902481104981</v>
      </c>
      <c r="K32" s="23">
        <f t="shared" si="4"/>
        <v>6.1267902481104981</v>
      </c>
      <c r="L32" s="22">
        <f t="shared" si="5"/>
        <v>11.49794303228737</v>
      </c>
      <c r="M32" s="39">
        <f t="shared" si="6"/>
        <v>17.624733280397869</v>
      </c>
      <c r="O32" s="37">
        <f t="shared" si="7"/>
        <v>-7.1989785415298355</v>
      </c>
      <c r="P32" s="37">
        <f t="shared" si="0"/>
        <v>0.61267902481104974</v>
      </c>
      <c r="Q32" s="37">
        <f t="shared" si="1"/>
        <v>0</v>
      </c>
      <c r="R32" s="37">
        <f t="shared" si="2"/>
        <v>0</v>
      </c>
      <c r="S32" s="37">
        <f t="shared" si="3"/>
        <v>6.5862995167187854</v>
      </c>
      <c r="T32">
        <v>31</v>
      </c>
      <c r="U32" s="45">
        <f>IFERROR(-HLOOKUP($U$1,IEX!$W$2:$BH$98,T32,FALSE),0)</f>
        <v>0</v>
      </c>
      <c r="V32" s="46">
        <f t="shared" si="8"/>
        <v>11.49794303228737</v>
      </c>
      <c r="W32" s="52"/>
      <c r="X32" s="46">
        <v>0</v>
      </c>
      <c r="Y32" s="46">
        <v>2.0422634160368327</v>
      </c>
      <c r="Z32" s="46">
        <v>1.0926109275797056</v>
      </c>
      <c r="AA32" s="46">
        <v>1.0211317080184164</v>
      </c>
      <c r="AB32" s="46">
        <v>1.0211317080184164</v>
      </c>
      <c r="AC32" s="46">
        <v>1.123244878820258</v>
      </c>
      <c r="AD32" s="46">
        <v>0.51056585400920818</v>
      </c>
      <c r="AE32" s="46">
        <v>0.45950926860828734</v>
      </c>
      <c r="AF32" s="46">
        <v>0.40845268320736655</v>
      </c>
      <c r="AG32" s="46">
        <v>0.30633951240552487</v>
      </c>
      <c r="AH32" s="46">
        <v>0.20422634160368328</v>
      </c>
      <c r="AI32" s="46">
        <v>0.35739609780644571</v>
      </c>
      <c r="AJ32" s="46">
        <v>0.30633951240552487</v>
      </c>
      <c r="AK32" s="46">
        <v>0.30633951240552487</v>
      </c>
      <c r="AL32" s="46">
        <v>0.51056585400920818</v>
      </c>
      <c r="AM32" s="46">
        <v>0.40845268320736655</v>
      </c>
      <c r="AN32" s="46">
        <v>0.40845268320736655</v>
      </c>
      <c r="AO32" s="46">
        <v>0.39824136612718236</v>
      </c>
      <c r="AP32" s="46">
        <v>0.30633951240552487</v>
      </c>
      <c r="AQ32" s="46">
        <v>0.30633951240552487</v>
      </c>
      <c r="AR32" s="46">
        <v>0.30633951240552487</v>
      </c>
      <c r="AS32" s="46">
        <v>0.25528292700460409</v>
      </c>
      <c r="AT32" s="46">
        <v>0</v>
      </c>
      <c r="AU32" s="46">
        <v>0</v>
      </c>
      <c r="AV32" s="46">
        <v>0</v>
      </c>
      <c r="AW32" s="46">
        <v>0</v>
      </c>
      <c r="AX32" s="46">
        <v>0</v>
      </c>
      <c r="AY32" s="46">
        <v>0</v>
      </c>
      <c r="AZ32" s="46">
        <v>0</v>
      </c>
      <c r="BA32" s="46">
        <v>0</v>
      </c>
      <c r="BB32" s="46">
        <v>0</v>
      </c>
      <c r="BC32" s="46">
        <v>0</v>
      </c>
      <c r="BD32" s="46">
        <v>0</v>
      </c>
      <c r="BE32" s="46">
        <v>0</v>
      </c>
      <c r="BF32" s="46">
        <v>0</v>
      </c>
      <c r="BG32" s="46">
        <v>0</v>
      </c>
      <c r="BH32" s="46">
        <v>0</v>
      </c>
      <c r="BI32" s="46">
        <v>0</v>
      </c>
      <c r="BJ32" s="46">
        <v>0</v>
      </c>
      <c r="BK32" s="46">
        <v>0</v>
      </c>
    </row>
    <row r="33" spans="1:63">
      <c r="A33" s="8" t="s">
        <v>75</v>
      </c>
      <c r="B33" s="38">
        <v>18.102799999999998</v>
      </c>
      <c r="C33" s="21"/>
      <c r="D33" s="21"/>
      <c r="E33" s="21"/>
      <c r="F33" s="21"/>
      <c r="G33" s="21"/>
      <c r="H33" s="21"/>
      <c r="I33" s="21"/>
      <c r="J33" s="21">
        <v>6.0986412128017973</v>
      </c>
      <c r="K33" s="23">
        <f t="shared" si="4"/>
        <v>6.0986412128017973</v>
      </c>
      <c r="L33" s="22">
        <f t="shared" si="5"/>
        <v>11.445116676024705</v>
      </c>
      <c r="M33" s="39">
        <f t="shared" si="6"/>
        <v>17.543757888826502</v>
      </c>
      <c r="O33" s="37">
        <f t="shared" si="7"/>
        <v>-7.1659034250421119</v>
      </c>
      <c r="P33" s="37">
        <f t="shared" si="0"/>
        <v>0.60986412128017964</v>
      </c>
      <c r="Q33" s="37">
        <f t="shared" si="1"/>
        <v>0</v>
      </c>
      <c r="R33" s="37">
        <f t="shared" si="2"/>
        <v>0</v>
      </c>
      <c r="S33" s="37">
        <f t="shared" si="3"/>
        <v>6.5560393037619322</v>
      </c>
      <c r="T33">
        <v>32</v>
      </c>
      <c r="U33" s="45">
        <f>IFERROR(-HLOOKUP($U$1,IEX!$W$2:$BH$98,T33,FALSE),0)</f>
        <v>0</v>
      </c>
      <c r="V33" s="46">
        <f t="shared" si="8"/>
        <v>11.445116676024705</v>
      </c>
      <c r="W33" s="52"/>
      <c r="X33" s="46">
        <v>0</v>
      </c>
      <c r="Y33" s="46">
        <v>2.0328804042672659</v>
      </c>
      <c r="Z33" s="46">
        <v>1.0875910162829874</v>
      </c>
      <c r="AA33" s="46">
        <v>1.016440202133633</v>
      </c>
      <c r="AB33" s="46">
        <v>1.016440202133633</v>
      </c>
      <c r="AC33" s="46">
        <v>1.1180842223469962</v>
      </c>
      <c r="AD33" s="46">
        <v>0.50822010106681648</v>
      </c>
      <c r="AE33" s="46">
        <v>0.45739809096013473</v>
      </c>
      <c r="AF33" s="46">
        <v>0.40657608085345315</v>
      </c>
      <c r="AG33" s="46">
        <v>0.30493206064008982</v>
      </c>
      <c r="AH33" s="46">
        <v>0.20328804042672657</v>
      </c>
      <c r="AI33" s="46">
        <v>0.35575407074677151</v>
      </c>
      <c r="AJ33" s="46">
        <v>0.30493206064008982</v>
      </c>
      <c r="AK33" s="46">
        <v>0.30493206064008982</v>
      </c>
      <c r="AL33" s="46">
        <v>0.50822010106681648</v>
      </c>
      <c r="AM33" s="46">
        <v>0.40657608085345315</v>
      </c>
      <c r="AN33" s="46">
        <v>0.40657608085345315</v>
      </c>
      <c r="AO33" s="46">
        <v>0.39641167883211681</v>
      </c>
      <c r="AP33" s="46">
        <v>0.30493206064008982</v>
      </c>
      <c r="AQ33" s="46">
        <v>0.30493206064008982</v>
      </c>
      <c r="AR33" s="46">
        <v>0.30493206064008982</v>
      </c>
      <c r="AS33" s="46">
        <v>0.25411005053340824</v>
      </c>
      <c r="AT33" s="46">
        <v>0</v>
      </c>
      <c r="AU33" s="46">
        <v>0</v>
      </c>
      <c r="AV33" s="46">
        <v>0</v>
      </c>
      <c r="AW33" s="46">
        <v>0</v>
      </c>
      <c r="AX33" s="46">
        <v>0</v>
      </c>
      <c r="AY33" s="46">
        <v>0</v>
      </c>
      <c r="AZ33" s="46">
        <v>0</v>
      </c>
      <c r="BA33" s="46">
        <v>0</v>
      </c>
      <c r="BB33" s="46">
        <v>0</v>
      </c>
      <c r="BC33" s="46">
        <v>0</v>
      </c>
      <c r="BD33" s="46">
        <v>0</v>
      </c>
      <c r="BE33" s="46">
        <v>0</v>
      </c>
      <c r="BF33" s="46">
        <v>0</v>
      </c>
      <c r="BG33" s="46">
        <v>0</v>
      </c>
      <c r="BH33" s="46">
        <v>0</v>
      </c>
      <c r="BI33" s="46">
        <v>0</v>
      </c>
      <c r="BJ33" s="46">
        <v>0</v>
      </c>
      <c r="BK33" s="46">
        <v>0</v>
      </c>
    </row>
    <row r="34" spans="1:63">
      <c r="A34" s="8" t="s">
        <v>76</v>
      </c>
      <c r="B34" s="38">
        <v>17.604400000000002</v>
      </c>
      <c r="C34" s="21"/>
      <c r="D34" s="21"/>
      <c r="E34" s="21"/>
      <c r="F34" s="21"/>
      <c r="G34" s="21"/>
      <c r="H34" s="21"/>
      <c r="I34" s="21"/>
      <c r="J34" s="21">
        <v>5.9307355418304342</v>
      </c>
      <c r="K34" s="23">
        <f t="shared" si="4"/>
        <v>5.9307355418304342</v>
      </c>
      <c r="L34" s="22">
        <f t="shared" si="5"/>
        <v>11.130013700168446</v>
      </c>
      <c r="M34" s="39">
        <f t="shared" si="6"/>
        <v>17.060749241998881</v>
      </c>
      <c r="O34" s="37">
        <f t="shared" si="7"/>
        <v>-6.9686142616507594</v>
      </c>
      <c r="P34" s="37">
        <f t="shared" si="0"/>
        <v>0.59307355418304331</v>
      </c>
      <c r="Q34" s="37">
        <f t="shared" si="1"/>
        <v>0</v>
      </c>
      <c r="R34" s="37">
        <f t="shared" si="2"/>
        <v>0</v>
      </c>
      <c r="S34" s="37">
        <f t="shared" si="3"/>
        <v>6.3755407074677164</v>
      </c>
      <c r="T34">
        <v>33</v>
      </c>
      <c r="U34" s="45">
        <f>IFERROR(-HLOOKUP($U$1,IEX!$W$2:$BH$98,T34,FALSE),0)</f>
        <v>0</v>
      </c>
      <c r="V34" s="46">
        <f t="shared" si="8"/>
        <v>11.130013700168446</v>
      </c>
      <c r="W34" s="52"/>
      <c r="X34" s="46">
        <v>0</v>
      </c>
      <c r="Y34" s="46">
        <v>1.9769118472768115</v>
      </c>
      <c r="Z34" s="46">
        <v>1.0576478382930943</v>
      </c>
      <c r="AA34" s="46">
        <v>0.98845592363840573</v>
      </c>
      <c r="AB34" s="46">
        <v>0.98845592363840573</v>
      </c>
      <c r="AC34" s="46">
        <v>1.0873015160022461</v>
      </c>
      <c r="AD34" s="46">
        <v>0.49422796181920287</v>
      </c>
      <c r="AE34" s="46">
        <v>0.44480516563728256</v>
      </c>
      <c r="AF34" s="46">
        <v>0.39538236945536226</v>
      </c>
      <c r="AG34" s="46">
        <v>0.29653677709152165</v>
      </c>
      <c r="AH34" s="46">
        <v>0.19769118472768113</v>
      </c>
      <c r="AI34" s="46">
        <v>0.34595957327344196</v>
      </c>
      <c r="AJ34" s="46">
        <v>0.29653677709152165</v>
      </c>
      <c r="AK34" s="46">
        <v>0.29653677709152165</v>
      </c>
      <c r="AL34" s="46">
        <v>0.49422796181920287</v>
      </c>
      <c r="AM34" s="46">
        <v>0.39538236945536226</v>
      </c>
      <c r="AN34" s="46">
        <v>0.39538236945536226</v>
      </c>
      <c r="AO34" s="46">
        <v>0.38549781021897817</v>
      </c>
      <c r="AP34" s="46">
        <v>0.29653677709152165</v>
      </c>
      <c r="AQ34" s="46">
        <v>0.29653677709152165</v>
      </c>
      <c r="AR34" s="46">
        <v>0.29653677709152165</v>
      </c>
      <c r="AS34" s="46">
        <v>0.24711398090960143</v>
      </c>
      <c r="AT34" s="46">
        <v>0</v>
      </c>
      <c r="AU34" s="46">
        <v>0</v>
      </c>
      <c r="AV34" s="46">
        <v>0</v>
      </c>
      <c r="AW34" s="46">
        <v>0</v>
      </c>
      <c r="AX34" s="46">
        <v>0</v>
      </c>
      <c r="AY34" s="46">
        <v>0</v>
      </c>
      <c r="AZ34" s="46">
        <v>0</v>
      </c>
      <c r="BA34" s="46">
        <v>0</v>
      </c>
      <c r="BB34" s="46">
        <v>0</v>
      </c>
      <c r="BC34" s="46">
        <v>0</v>
      </c>
      <c r="BD34" s="46">
        <v>0</v>
      </c>
      <c r="BE34" s="46">
        <v>0</v>
      </c>
      <c r="BF34" s="46">
        <v>0</v>
      </c>
      <c r="BG34" s="46">
        <v>0</v>
      </c>
      <c r="BH34" s="46">
        <v>0</v>
      </c>
      <c r="BI34" s="46">
        <v>0</v>
      </c>
      <c r="BJ34" s="46">
        <v>0</v>
      </c>
      <c r="BK34" s="46">
        <v>0</v>
      </c>
    </row>
    <row r="35" spans="1:63">
      <c r="A35" s="8" t="s">
        <v>77</v>
      </c>
      <c r="B35" s="38">
        <v>18.389599999999998</v>
      </c>
      <c r="C35" s="21"/>
      <c r="D35" s="21"/>
      <c r="E35" s="21"/>
      <c r="F35" s="21"/>
      <c r="G35" s="21"/>
      <c r="H35" s="21"/>
      <c r="I35" s="21"/>
      <c r="J35" s="21">
        <v>6.1267902481104981</v>
      </c>
      <c r="K35" s="23">
        <f t="shared" si="4"/>
        <v>6.1267902481104981</v>
      </c>
      <c r="L35" s="22">
        <f t="shared" si="5"/>
        <v>11.49794303228737</v>
      </c>
      <c r="M35" s="39">
        <f t="shared" si="6"/>
        <v>17.624733280397869</v>
      </c>
      <c r="O35" s="37">
        <f t="shared" si="7"/>
        <v>-7.1989785415298355</v>
      </c>
      <c r="P35" s="37">
        <f t="shared" ref="P35:P66" si="9">SUMPRODUCT($X35:$AQ35,$X$103:$AQ$103)+D35</f>
        <v>0.61267902481104974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6.5862995167187854</v>
      </c>
      <c r="T35">
        <v>34</v>
      </c>
      <c r="U35" s="45">
        <f>IFERROR(-HLOOKUP($U$1,IEX!$W$2:$BH$98,T35,FALSE),0)</f>
        <v>0</v>
      </c>
      <c r="V35" s="46">
        <f t="shared" si="8"/>
        <v>11.49794303228737</v>
      </c>
      <c r="W35" s="52"/>
      <c r="X35" s="46">
        <v>0</v>
      </c>
      <c r="Y35" s="46">
        <v>2.0422634160368327</v>
      </c>
      <c r="Z35" s="46">
        <v>1.0926109275797056</v>
      </c>
      <c r="AA35" s="46">
        <v>1.0211317080184164</v>
      </c>
      <c r="AB35" s="46">
        <v>1.0211317080184164</v>
      </c>
      <c r="AC35" s="46">
        <v>1.123244878820258</v>
      </c>
      <c r="AD35" s="46">
        <v>0.51056585400920818</v>
      </c>
      <c r="AE35" s="46">
        <v>0.45950926860828734</v>
      </c>
      <c r="AF35" s="46">
        <v>0.40845268320736655</v>
      </c>
      <c r="AG35" s="46">
        <v>0.30633951240552487</v>
      </c>
      <c r="AH35" s="46">
        <v>0.20422634160368328</v>
      </c>
      <c r="AI35" s="46">
        <v>0.35739609780644571</v>
      </c>
      <c r="AJ35" s="46">
        <v>0.30633951240552487</v>
      </c>
      <c r="AK35" s="46">
        <v>0.30633951240552487</v>
      </c>
      <c r="AL35" s="46">
        <v>0.51056585400920818</v>
      </c>
      <c r="AM35" s="46">
        <v>0.40845268320736655</v>
      </c>
      <c r="AN35" s="46">
        <v>0.40845268320736655</v>
      </c>
      <c r="AO35" s="46">
        <v>0.39824136612718236</v>
      </c>
      <c r="AP35" s="46">
        <v>0.30633951240552487</v>
      </c>
      <c r="AQ35" s="46">
        <v>0.30633951240552487</v>
      </c>
      <c r="AR35" s="46">
        <v>0.30633951240552487</v>
      </c>
      <c r="AS35" s="46">
        <v>0.25528292700460409</v>
      </c>
      <c r="AT35" s="46">
        <v>0</v>
      </c>
      <c r="AU35" s="46">
        <v>0</v>
      </c>
      <c r="AV35" s="46">
        <v>0</v>
      </c>
      <c r="AW35" s="46">
        <v>0</v>
      </c>
      <c r="AX35" s="46">
        <v>0</v>
      </c>
      <c r="AY35" s="46">
        <v>0</v>
      </c>
      <c r="AZ35" s="46">
        <v>0</v>
      </c>
      <c r="BA35" s="46">
        <v>0</v>
      </c>
      <c r="BB35" s="46">
        <v>0</v>
      </c>
      <c r="BC35" s="46">
        <v>0</v>
      </c>
      <c r="BD35" s="46">
        <v>0</v>
      </c>
      <c r="BE35" s="46">
        <v>0</v>
      </c>
      <c r="BF35" s="46">
        <v>0</v>
      </c>
      <c r="BG35" s="46">
        <v>0</v>
      </c>
      <c r="BH35" s="46">
        <v>0</v>
      </c>
      <c r="BI35" s="46">
        <v>0</v>
      </c>
      <c r="BJ35" s="46">
        <v>0</v>
      </c>
      <c r="BK35" s="46">
        <v>0</v>
      </c>
    </row>
    <row r="36" spans="1:63">
      <c r="A36" s="8" t="s">
        <v>78</v>
      </c>
      <c r="B36" s="38">
        <v>18.363599999999998</v>
      </c>
      <c r="C36" s="21"/>
      <c r="D36" s="21"/>
      <c r="E36" s="21"/>
      <c r="F36" s="21"/>
      <c r="G36" s="21"/>
      <c r="H36" s="21"/>
      <c r="I36" s="21"/>
      <c r="J36" s="21">
        <v>6.1267902481104981</v>
      </c>
      <c r="K36" s="23">
        <f t="shared" si="4"/>
        <v>6.1267902481104981</v>
      </c>
      <c r="L36" s="22">
        <f t="shared" si="5"/>
        <v>11.49794303228737</v>
      </c>
      <c r="M36" s="39">
        <f t="shared" si="6"/>
        <v>17.624733280397869</v>
      </c>
      <c r="O36" s="37">
        <f t="shared" si="7"/>
        <v>-7.1989785415298355</v>
      </c>
      <c r="P36" s="37">
        <f t="shared" si="9"/>
        <v>0.61267902481104974</v>
      </c>
      <c r="Q36" s="37">
        <f t="shared" si="10"/>
        <v>0</v>
      </c>
      <c r="R36" s="37">
        <f t="shared" si="11"/>
        <v>0</v>
      </c>
      <c r="S36" s="37">
        <f t="shared" si="12"/>
        <v>6.5862995167187854</v>
      </c>
      <c r="T36">
        <v>35</v>
      </c>
      <c r="U36" s="45">
        <f>IFERROR(-HLOOKUP($U$1,IEX!$W$2:$BH$98,T36,FALSE),0)</f>
        <v>0</v>
      </c>
      <c r="V36" s="46">
        <f t="shared" si="8"/>
        <v>11.49794303228737</v>
      </c>
      <c r="W36" s="52"/>
      <c r="X36" s="46">
        <v>0</v>
      </c>
      <c r="Y36" s="46">
        <v>2.0422634160368327</v>
      </c>
      <c r="Z36" s="46">
        <v>1.0926109275797056</v>
      </c>
      <c r="AA36" s="46">
        <v>1.0211317080184164</v>
      </c>
      <c r="AB36" s="46">
        <v>1.0211317080184164</v>
      </c>
      <c r="AC36" s="46">
        <v>1.123244878820258</v>
      </c>
      <c r="AD36" s="46">
        <v>0.51056585400920818</v>
      </c>
      <c r="AE36" s="46">
        <v>0.45950926860828734</v>
      </c>
      <c r="AF36" s="46">
        <v>0.40845268320736655</v>
      </c>
      <c r="AG36" s="46">
        <v>0.30633951240552487</v>
      </c>
      <c r="AH36" s="46">
        <v>0.20422634160368328</v>
      </c>
      <c r="AI36" s="46">
        <v>0.35739609780644571</v>
      </c>
      <c r="AJ36" s="46">
        <v>0.30633951240552487</v>
      </c>
      <c r="AK36" s="46">
        <v>0.30633951240552487</v>
      </c>
      <c r="AL36" s="46">
        <v>0.51056585400920818</v>
      </c>
      <c r="AM36" s="46">
        <v>0.40845268320736655</v>
      </c>
      <c r="AN36" s="46">
        <v>0.40845268320736655</v>
      </c>
      <c r="AO36" s="46">
        <v>0.39824136612718236</v>
      </c>
      <c r="AP36" s="46">
        <v>0.30633951240552487</v>
      </c>
      <c r="AQ36" s="46">
        <v>0.30633951240552487</v>
      </c>
      <c r="AR36" s="46">
        <v>0.30633951240552487</v>
      </c>
      <c r="AS36" s="46">
        <v>0.25528292700460409</v>
      </c>
      <c r="AT36" s="46">
        <v>0</v>
      </c>
      <c r="AU36" s="46">
        <v>0</v>
      </c>
      <c r="AV36" s="46">
        <v>0</v>
      </c>
      <c r="AW36" s="46">
        <v>0</v>
      </c>
      <c r="AX36" s="46">
        <v>0</v>
      </c>
      <c r="AY36" s="46">
        <v>0</v>
      </c>
      <c r="AZ36" s="46">
        <v>0</v>
      </c>
      <c r="BA36" s="46">
        <v>0</v>
      </c>
      <c r="BB36" s="46">
        <v>0</v>
      </c>
      <c r="BC36" s="46">
        <v>0</v>
      </c>
      <c r="BD36" s="46">
        <v>0</v>
      </c>
      <c r="BE36" s="46">
        <v>0</v>
      </c>
      <c r="BF36" s="46">
        <v>0</v>
      </c>
      <c r="BG36" s="46">
        <v>0</v>
      </c>
      <c r="BH36" s="46">
        <v>0</v>
      </c>
      <c r="BI36" s="46">
        <v>0</v>
      </c>
      <c r="BJ36" s="46">
        <v>0</v>
      </c>
      <c r="BK36" s="46">
        <v>0</v>
      </c>
    </row>
    <row r="37" spans="1:63">
      <c r="A37" s="8" t="s">
        <v>79</v>
      </c>
      <c r="B37" s="38">
        <v>16.572400000000002</v>
      </c>
      <c r="C37" s="21"/>
      <c r="D37" s="21"/>
      <c r="E37" s="21"/>
      <c r="F37" s="21"/>
      <c r="G37" s="21"/>
      <c r="H37" s="21"/>
      <c r="I37" s="21"/>
      <c r="J37" s="21">
        <v>5.5830656934306582</v>
      </c>
      <c r="K37" s="23">
        <f t="shared" si="4"/>
        <v>5.5830656934306582</v>
      </c>
      <c r="L37" s="22">
        <f t="shared" si="5"/>
        <v>10.477553284671536</v>
      </c>
      <c r="M37" s="39">
        <f t="shared" si="6"/>
        <v>16.060618978102195</v>
      </c>
      <c r="O37" s="37">
        <f t="shared" si="7"/>
        <v>-6.5601021897810234</v>
      </c>
      <c r="P37" s="37">
        <f t="shared" si="9"/>
        <v>0.55830656934306577</v>
      </c>
      <c r="Q37" s="37">
        <f t="shared" si="10"/>
        <v>0</v>
      </c>
      <c r="R37" s="37">
        <f t="shared" si="11"/>
        <v>0</v>
      </c>
      <c r="S37" s="37">
        <f t="shared" si="12"/>
        <v>6.0017956204379574</v>
      </c>
      <c r="T37">
        <v>36</v>
      </c>
      <c r="U37" s="45">
        <f>IFERROR(-HLOOKUP($U$1,IEX!$W$2:$BH$98,T37,FALSE),0)</f>
        <v>0</v>
      </c>
      <c r="V37" s="46">
        <f t="shared" si="8"/>
        <v>10.477553284671536</v>
      </c>
      <c r="W37" s="52"/>
      <c r="X37" s="46">
        <v>0</v>
      </c>
      <c r="Y37" s="46">
        <v>1.8610218978102193</v>
      </c>
      <c r="Z37" s="46">
        <v>0.99564671532846749</v>
      </c>
      <c r="AA37" s="46">
        <v>0.93051094890510966</v>
      </c>
      <c r="AB37" s="46">
        <v>0.93051094890510966</v>
      </c>
      <c r="AC37" s="46">
        <v>1.0235620437956208</v>
      </c>
      <c r="AD37" s="46">
        <v>0.46525547445255483</v>
      </c>
      <c r="AE37" s="46">
        <v>0.41872992700729933</v>
      </c>
      <c r="AF37" s="46">
        <v>0.37220437956204394</v>
      </c>
      <c r="AG37" s="46">
        <v>0.27915328467153289</v>
      </c>
      <c r="AH37" s="46">
        <v>0.18610218978102197</v>
      </c>
      <c r="AI37" s="46">
        <v>0.32567883211678839</v>
      </c>
      <c r="AJ37" s="46">
        <v>0.27915328467153289</v>
      </c>
      <c r="AK37" s="46">
        <v>0.27915328467153289</v>
      </c>
      <c r="AL37" s="46">
        <v>0.46525547445255483</v>
      </c>
      <c r="AM37" s="46">
        <v>0.37220437956204394</v>
      </c>
      <c r="AN37" s="46">
        <v>0.37220437956204394</v>
      </c>
      <c r="AO37" s="46">
        <v>0.36289927007299277</v>
      </c>
      <c r="AP37" s="46">
        <v>0.27915328467153289</v>
      </c>
      <c r="AQ37" s="46">
        <v>0.27915328467153289</v>
      </c>
      <c r="AR37" s="46">
        <v>0.27915328467153289</v>
      </c>
      <c r="AS37" s="46">
        <v>0.23262773722627741</v>
      </c>
      <c r="AT37" s="46">
        <v>0</v>
      </c>
      <c r="AU37" s="46">
        <v>0</v>
      </c>
      <c r="AV37" s="46">
        <v>0</v>
      </c>
      <c r="AW37" s="46">
        <v>0</v>
      </c>
      <c r="AX37" s="46">
        <v>0</v>
      </c>
      <c r="AY37" s="46">
        <v>0</v>
      </c>
      <c r="AZ37" s="46">
        <v>0</v>
      </c>
      <c r="BA37" s="46">
        <v>0</v>
      </c>
      <c r="BB37" s="46">
        <v>0</v>
      </c>
      <c r="BC37" s="46">
        <v>0</v>
      </c>
      <c r="BD37" s="46">
        <v>0</v>
      </c>
      <c r="BE37" s="46">
        <v>0</v>
      </c>
      <c r="BF37" s="46">
        <v>0</v>
      </c>
      <c r="BG37" s="46">
        <v>0</v>
      </c>
      <c r="BH37" s="46">
        <v>0</v>
      </c>
      <c r="BI37" s="46">
        <v>0</v>
      </c>
      <c r="BJ37" s="46">
        <v>0</v>
      </c>
      <c r="BK37" s="46">
        <v>0</v>
      </c>
    </row>
    <row r="38" spans="1:63">
      <c r="A38" s="8" t="s">
        <v>80</v>
      </c>
      <c r="B38" s="38">
        <v>17.319200000000002</v>
      </c>
      <c r="C38" s="21"/>
      <c r="D38" s="21"/>
      <c r="E38" s="21"/>
      <c r="F38" s="21"/>
      <c r="G38" s="21"/>
      <c r="H38" s="21"/>
      <c r="I38" s="21"/>
      <c r="J38" s="21">
        <v>5.8346546883773183</v>
      </c>
      <c r="K38" s="23">
        <f t="shared" si="4"/>
        <v>5.8346546883773183</v>
      </c>
      <c r="L38" s="22">
        <f t="shared" si="5"/>
        <v>10.949701965188101</v>
      </c>
      <c r="M38" s="39">
        <f t="shared" si="6"/>
        <v>16.784356653565418</v>
      </c>
      <c r="O38" s="37">
        <f t="shared" si="7"/>
        <v>-6.8557192588433491</v>
      </c>
      <c r="P38" s="37">
        <f t="shared" si="9"/>
        <v>0.58346546883773176</v>
      </c>
      <c r="Q38" s="37">
        <f t="shared" si="10"/>
        <v>0</v>
      </c>
      <c r="R38" s="37">
        <f t="shared" si="11"/>
        <v>0</v>
      </c>
      <c r="S38" s="37">
        <f t="shared" si="12"/>
        <v>6.2722537900056174</v>
      </c>
      <c r="T38">
        <v>37</v>
      </c>
      <c r="U38" s="45">
        <f>IFERROR(-HLOOKUP($U$1,IEX!$W$2:$BH$98,T38,FALSE),0)</f>
        <v>0</v>
      </c>
      <c r="V38" s="46">
        <f t="shared" si="8"/>
        <v>10.949701965188101</v>
      </c>
      <c r="W38" s="52"/>
      <c r="X38" s="46">
        <v>0</v>
      </c>
      <c r="Y38" s="46">
        <v>1.9448848961257725</v>
      </c>
      <c r="Z38" s="46">
        <v>1.0405134194272885</v>
      </c>
      <c r="AA38" s="46">
        <v>0.97244244806288627</v>
      </c>
      <c r="AB38" s="46">
        <v>0.97244244806288627</v>
      </c>
      <c r="AC38" s="46">
        <v>1.0696866928691751</v>
      </c>
      <c r="AD38" s="46">
        <v>0.48622122403144313</v>
      </c>
      <c r="AE38" s="46">
        <v>0.43759910162829879</v>
      </c>
      <c r="AF38" s="46">
        <v>0.38897697922515456</v>
      </c>
      <c r="AG38" s="46">
        <v>0.29173273441886588</v>
      </c>
      <c r="AH38" s="46">
        <v>0.19448848961257728</v>
      </c>
      <c r="AI38" s="46">
        <v>0.34035485682201022</v>
      </c>
      <c r="AJ38" s="46">
        <v>0.29173273441886588</v>
      </c>
      <c r="AK38" s="46">
        <v>0.29173273441886588</v>
      </c>
      <c r="AL38" s="46">
        <v>0.48622122403144313</v>
      </c>
      <c r="AM38" s="46">
        <v>0.38897697922515456</v>
      </c>
      <c r="AN38" s="46">
        <v>0.38897697922515456</v>
      </c>
      <c r="AO38" s="46">
        <v>0.37925255474452568</v>
      </c>
      <c r="AP38" s="46">
        <v>0.29173273441886588</v>
      </c>
      <c r="AQ38" s="46">
        <v>0.29173273441886588</v>
      </c>
      <c r="AR38" s="46">
        <v>0.29173273441886588</v>
      </c>
      <c r="AS38" s="46">
        <v>0.24311061201572157</v>
      </c>
      <c r="AT38" s="46">
        <v>0</v>
      </c>
      <c r="AU38" s="46">
        <v>0</v>
      </c>
      <c r="AV38" s="46">
        <v>0</v>
      </c>
      <c r="AW38" s="46">
        <v>0</v>
      </c>
      <c r="AX38" s="46">
        <v>0</v>
      </c>
      <c r="AY38" s="46">
        <v>0</v>
      </c>
      <c r="AZ38" s="46">
        <v>0</v>
      </c>
      <c r="BA38" s="46">
        <v>0</v>
      </c>
      <c r="BB38" s="46">
        <v>0</v>
      </c>
      <c r="BC38" s="46">
        <v>0</v>
      </c>
      <c r="BD38" s="46">
        <v>0</v>
      </c>
      <c r="BE38" s="46">
        <v>0</v>
      </c>
      <c r="BF38" s="46">
        <v>0</v>
      </c>
      <c r="BG38" s="46">
        <v>0</v>
      </c>
      <c r="BH38" s="46">
        <v>0</v>
      </c>
      <c r="BI38" s="46">
        <v>0</v>
      </c>
      <c r="BJ38" s="46">
        <v>0</v>
      </c>
      <c r="BK38" s="46">
        <v>0</v>
      </c>
    </row>
    <row r="39" spans="1:63">
      <c r="A39" s="8" t="s">
        <v>81</v>
      </c>
      <c r="B39" s="38">
        <v>17.211599999999997</v>
      </c>
      <c r="C39" s="21"/>
      <c r="D39" s="21"/>
      <c r="E39" s="21"/>
      <c r="F39" s="21"/>
      <c r="G39" s="21"/>
      <c r="H39" s="21"/>
      <c r="I39" s="21"/>
      <c r="J39" s="21">
        <v>5.798405390230208</v>
      </c>
      <c r="K39" s="23">
        <f t="shared" si="4"/>
        <v>5.798405390230208</v>
      </c>
      <c r="L39" s="22">
        <f t="shared" si="5"/>
        <v>10.881674115665357</v>
      </c>
      <c r="M39" s="39">
        <f t="shared" si="6"/>
        <v>16.680079505895563</v>
      </c>
      <c r="O39" s="37">
        <f t="shared" si="7"/>
        <v>-6.8131263335204943</v>
      </c>
      <c r="P39" s="37">
        <f t="shared" si="9"/>
        <v>0.5798405390230208</v>
      </c>
      <c r="Q39" s="37">
        <f t="shared" si="10"/>
        <v>0</v>
      </c>
      <c r="R39" s="37">
        <f t="shared" si="11"/>
        <v>0</v>
      </c>
      <c r="S39" s="37">
        <f t="shared" si="12"/>
        <v>6.2332857944974736</v>
      </c>
      <c r="T39">
        <v>38</v>
      </c>
      <c r="U39" s="45">
        <f>IFERROR(-HLOOKUP($U$1,IEX!$W$2:$BH$98,T39,FALSE),0)</f>
        <v>0</v>
      </c>
      <c r="V39" s="46">
        <f t="shared" si="8"/>
        <v>10.881674115665357</v>
      </c>
      <c r="W39" s="52"/>
      <c r="X39" s="46">
        <v>0</v>
      </c>
      <c r="Y39" s="46">
        <v>1.9328017967434026</v>
      </c>
      <c r="Z39" s="46">
        <v>1.0340489612577204</v>
      </c>
      <c r="AA39" s="46">
        <v>0.96640089837170129</v>
      </c>
      <c r="AB39" s="46">
        <v>0.96640089837170129</v>
      </c>
      <c r="AC39" s="46">
        <v>1.0630409882088714</v>
      </c>
      <c r="AD39" s="46">
        <v>0.48320044918585064</v>
      </c>
      <c r="AE39" s="46">
        <v>0.43488040426726554</v>
      </c>
      <c r="AF39" s="46">
        <v>0.38656035934868055</v>
      </c>
      <c r="AG39" s="46">
        <v>0.2899202695115104</v>
      </c>
      <c r="AH39" s="46">
        <v>0.19328017967434027</v>
      </c>
      <c r="AI39" s="46">
        <v>0.33824031443009545</v>
      </c>
      <c r="AJ39" s="46">
        <v>0.2899202695115104</v>
      </c>
      <c r="AK39" s="46">
        <v>0.2899202695115104</v>
      </c>
      <c r="AL39" s="46">
        <v>0.48320044918585064</v>
      </c>
      <c r="AM39" s="46">
        <v>0.38656035934868055</v>
      </c>
      <c r="AN39" s="46">
        <v>0.38656035934868055</v>
      </c>
      <c r="AO39" s="46">
        <v>0.37689635036496349</v>
      </c>
      <c r="AP39" s="46">
        <v>0.2899202695115104</v>
      </c>
      <c r="AQ39" s="46">
        <v>0.2899202695115104</v>
      </c>
      <c r="AR39" s="46">
        <v>0.2899202695115104</v>
      </c>
      <c r="AS39" s="46">
        <v>0.24160022459292532</v>
      </c>
      <c r="AT39" s="46">
        <v>0</v>
      </c>
      <c r="AU39" s="46">
        <v>0</v>
      </c>
      <c r="AV39" s="46">
        <v>0</v>
      </c>
      <c r="AW39" s="46">
        <v>0</v>
      </c>
      <c r="AX39" s="46">
        <v>0</v>
      </c>
      <c r="AY39" s="46">
        <v>0</v>
      </c>
      <c r="AZ39" s="46">
        <v>0</v>
      </c>
      <c r="BA39" s="46">
        <v>0</v>
      </c>
      <c r="BB39" s="46">
        <v>0</v>
      </c>
      <c r="BC39" s="46">
        <v>0</v>
      </c>
      <c r="BD39" s="46">
        <v>0</v>
      </c>
      <c r="BE39" s="46">
        <v>0</v>
      </c>
      <c r="BF39" s="46">
        <v>0</v>
      </c>
      <c r="BG39" s="46">
        <v>0</v>
      </c>
      <c r="BH39" s="46">
        <v>0</v>
      </c>
      <c r="BI39" s="46">
        <v>0</v>
      </c>
      <c r="BJ39" s="46">
        <v>0</v>
      </c>
      <c r="BK39" s="46">
        <v>0</v>
      </c>
    </row>
    <row r="40" spans="1:63">
      <c r="A40" s="8" t="s">
        <v>82</v>
      </c>
      <c r="B40" s="38">
        <v>15.875200000000001</v>
      </c>
      <c r="C40" s="21"/>
      <c r="D40" s="21"/>
      <c r="E40" s="21"/>
      <c r="F40" s="21"/>
      <c r="G40" s="21"/>
      <c r="H40" s="21"/>
      <c r="I40" s="21"/>
      <c r="J40" s="21">
        <v>5.3481864121280198</v>
      </c>
      <c r="K40" s="23">
        <f t="shared" si="4"/>
        <v>5.3481864121280198</v>
      </c>
      <c r="L40" s="22">
        <f t="shared" si="5"/>
        <v>10.036763166760251</v>
      </c>
      <c r="M40" s="39">
        <f t="shared" si="6"/>
        <v>15.384949578888271</v>
      </c>
      <c r="O40" s="37">
        <f t="shared" si="7"/>
        <v>-6.2841190342504225</v>
      </c>
      <c r="P40" s="37">
        <f t="shared" si="9"/>
        <v>0.53481864121280187</v>
      </c>
      <c r="Q40" s="37">
        <f t="shared" si="10"/>
        <v>0</v>
      </c>
      <c r="R40" s="37">
        <f t="shared" si="11"/>
        <v>0</v>
      </c>
      <c r="S40" s="37">
        <f t="shared" si="12"/>
        <v>5.749300393037621</v>
      </c>
      <c r="T40">
        <v>39</v>
      </c>
      <c r="U40" s="45">
        <f>IFERROR(-HLOOKUP($U$1,IEX!$W$2:$BH$98,T40,FALSE),0)</f>
        <v>0</v>
      </c>
      <c r="V40" s="46">
        <f t="shared" si="8"/>
        <v>10.036763166760251</v>
      </c>
      <c r="W40" s="52"/>
      <c r="X40" s="46">
        <v>0</v>
      </c>
      <c r="Y40" s="46">
        <v>1.782728804042673</v>
      </c>
      <c r="Z40" s="46">
        <v>0.95375991016283024</v>
      </c>
      <c r="AA40" s="46">
        <v>0.89136440202133649</v>
      </c>
      <c r="AB40" s="46">
        <v>0.89136440202133649</v>
      </c>
      <c r="AC40" s="46">
        <v>0.98050084222347034</v>
      </c>
      <c r="AD40" s="46">
        <v>0.44568220101066824</v>
      </c>
      <c r="AE40" s="46">
        <v>0.40111398090960143</v>
      </c>
      <c r="AF40" s="46">
        <v>0.35654576080853462</v>
      </c>
      <c r="AG40" s="46">
        <v>0.26740932060640094</v>
      </c>
      <c r="AH40" s="46">
        <v>0.17827288040426731</v>
      </c>
      <c r="AI40" s="46">
        <v>0.31197754070746775</v>
      </c>
      <c r="AJ40" s="46">
        <v>0.26740932060640094</v>
      </c>
      <c r="AK40" s="46">
        <v>0.26740932060640094</v>
      </c>
      <c r="AL40" s="46">
        <v>0.44568220101066824</v>
      </c>
      <c r="AM40" s="46">
        <v>0.35654576080853462</v>
      </c>
      <c r="AN40" s="46">
        <v>0.35654576080853462</v>
      </c>
      <c r="AO40" s="46">
        <v>0.34763211678832123</v>
      </c>
      <c r="AP40" s="46">
        <v>0.26740932060640094</v>
      </c>
      <c r="AQ40" s="46">
        <v>0.26740932060640094</v>
      </c>
      <c r="AR40" s="46">
        <v>0.26740932060640094</v>
      </c>
      <c r="AS40" s="46">
        <v>0.22284110050533412</v>
      </c>
      <c r="AT40" s="46">
        <v>0</v>
      </c>
      <c r="AU40" s="46">
        <v>0</v>
      </c>
      <c r="AV40" s="46">
        <v>0</v>
      </c>
      <c r="AW40" s="46">
        <v>0</v>
      </c>
      <c r="AX40" s="46">
        <v>0</v>
      </c>
      <c r="AY40" s="46">
        <v>0</v>
      </c>
      <c r="AZ40" s="46">
        <v>0</v>
      </c>
      <c r="BA40" s="46">
        <v>0</v>
      </c>
      <c r="BB40" s="46">
        <v>0</v>
      </c>
      <c r="BC40" s="46">
        <v>0</v>
      </c>
      <c r="BD40" s="46">
        <v>0</v>
      </c>
      <c r="BE40" s="46">
        <v>0</v>
      </c>
      <c r="BF40" s="46">
        <v>0</v>
      </c>
      <c r="BG40" s="46">
        <v>0</v>
      </c>
      <c r="BH40" s="46">
        <v>0</v>
      </c>
      <c r="BI40" s="46">
        <v>0</v>
      </c>
      <c r="BJ40" s="46">
        <v>0</v>
      </c>
      <c r="BK40" s="46">
        <v>0</v>
      </c>
    </row>
    <row r="41" spans="1:63">
      <c r="A41" s="8" t="s">
        <v>83</v>
      </c>
      <c r="B41" s="38">
        <v>18.067599999999999</v>
      </c>
      <c r="C41" s="21"/>
      <c r="D41" s="21"/>
      <c r="E41" s="21"/>
      <c r="F41" s="21"/>
      <c r="G41" s="21"/>
      <c r="H41" s="21"/>
      <c r="I41" s="21"/>
      <c r="J41" s="21">
        <v>6.086782706344751</v>
      </c>
      <c r="K41" s="23">
        <f t="shared" si="4"/>
        <v>6.086782706344751</v>
      </c>
      <c r="L41" s="22">
        <f t="shared" si="5"/>
        <v>11.422862212240313</v>
      </c>
      <c r="M41" s="39">
        <f t="shared" si="6"/>
        <v>17.509644918585064</v>
      </c>
      <c r="O41" s="37">
        <f t="shared" si="7"/>
        <v>-7.1519696799550827</v>
      </c>
      <c r="P41" s="37">
        <f t="shared" si="9"/>
        <v>0.60867827063447499</v>
      </c>
      <c r="Q41" s="37">
        <f t="shared" si="10"/>
        <v>0</v>
      </c>
      <c r="R41" s="37">
        <f t="shared" si="11"/>
        <v>0</v>
      </c>
      <c r="S41" s="37">
        <f t="shared" si="12"/>
        <v>6.5432914093206076</v>
      </c>
      <c r="T41">
        <v>40</v>
      </c>
      <c r="U41" s="45">
        <f>IFERROR(-HLOOKUP($U$1,IEX!$W$2:$BH$98,T41,FALSE),0)</f>
        <v>0</v>
      </c>
      <c r="V41" s="46">
        <f t="shared" si="8"/>
        <v>11.422862212240313</v>
      </c>
      <c r="W41" s="52"/>
      <c r="X41" s="46">
        <v>0</v>
      </c>
      <c r="Y41" s="46">
        <v>2.0289275687815835</v>
      </c>
      <c r="Z41" s="46">
        <v>1.0854762492981471</v>
      </c>
      <c r="AA41" s="46">
        <v>1.0144637843907918</v>
      </c>
      <c r="AB41" s="46">
        <v>1.0144637843907918</v>
      </c>
      <c r="AC41" s="46">
        <v>1.1159101628298711</v>
      </c>
      <c r="AD41" s="46">
        <v>0.50723189219539588</v>
      </c>
      <c r="AE41" s="46">
        <v>0.45650870297585627</v>
      </c>
      <c r="AF41" s="46">
        <v>0.40578551375631672</v>
      </c>
      <c r="AG41" s="46">
        <v>0.3043391353172375</v>
      </c>
      <c r="AH41" s="46">
        <v>0.20289275687815836</v>
      </c>
      <c r="AI41" s="46">
        <v>0.35506232453677711</v>
      </c>
      <c r="AJ41" s="46">
        <v>0.3043391353172375</v>
      </c>
      <c r="AK41" s="46">
        <v>0.3043391353172375</v>
      </c>
      <c r="AL41" s="46">
        <v>0.50723189219539588</v>
      </c>
      <c r="AM41" s="46">
        <v>0.40578551375631672</v>
      </c>
      <c r="AN41" s="46">
        <v>0.40578551375631672</v>
      </c>
      <c r="AO41" s="46">
        <v>0.39564087591240876</v>
      </c>
      <c r="AP41" s="46">
        <v>0.3043391353172375</v>
      </c>
      <c r="AQ41" s="46">
        <v>0.3043391353172375</v>
      </c>
      <c r="AR41" s="46">
        <v>0.3043391353172375</v>
      </c>
      <c r="AS41" s="46">
        <v>0.25361594609769794</v>
      </c>
      <c r="AT41" s="46">
        <v>0</v>
      </c>
      <c r="AU41" s="46">
        <v>0</v>
      </c>
      <c r="AV41" s="46">
        <v>0</v>
      </c>
      <c r="AW41" s="46">
        <v>0</v>
      </c>
      <c r="AX41" s="46">
        <v>0</v>
      </c>
      <c r="AY41" s="46">
        <v>0</v>
      </c>
      <c r="AZ41" s="46">
        <v>0</v>
      </c>
      <c r="BA41" s="46">
        <v>0</v>
      </c>
      <c r="BB41" s="46">
        <v>0</v>
      </c>
      <c r="BC41" s="46">
        <v>0</v>
      </c>
      <c r="BD41" s="46">
        <v>0</v>
      </c>
      <c r="BE41" s="46">
        <v>0</v>
      </c>
      <c r="BF41" s="46">
        <v>0</v>
      </c>
      <c r="BG41" s="46">
        <v>0</v>
      </c>
      <c r="BH41" s="46">
        <v>0</v>
      </c>
      <c r="BI41" s="46">
        <v>0</v>
      </c>
      <c r="BJ41" s="46">
        <v>0</v>
      </c>
      <c r="BK41" s="46">
        <v>0</v>
      </c>
    </row>
    <row r="42" spans="1:63">
      <c r="A42" s="8" t="s">
        <v>84</v>
      </c>
      <c r="B42" s="38">
        <v>18.814400000000003</v>
      </c>
      <c r="C42" s="21"/>
      <c r="D42" s="21"/>
      <c r="E42" s="21"/>
      <c r="F42" s="21"/>
      <c r="G42" s="21"/>
      <c r="H42" s="21"/>
      <c r="I42" s="21"/>
      <c r="J42" s="21">
        <v>6.1267902481104981</v>
      </c>
      <c r="K42" s="23">
        <f t="shared" si="4"/>
        <v>6.1267902481104981</v>
      </c>
      <c r="L42" s="22">
        <f t="shared" si="5"/>
        <v>11.49794303228737</v>
      </c>
      <c r="M42" s="39">
        <f t="shared" si="6"/>
        <v>17.624733280397869</v>
      </c>
      <c r="O42" s="37">
        <f t="shared" si="7"/>
        <v>-7.1989785415298355</v>
      </c>
      <c r="P42" s="37">
        <f t="shared" si="9"/>
        <v>0.61267902481104974</v>
      </c>
      <c r="Q42" s="37">
        <f t="shared" si="10"/>
        <v>0</v>
      </c>
      <c r="R42" s="37">
        <f t="shared" si="11"/>
        <v>0</v>
      </c>
      <c r="S42" s="37">
        <f t="shared" si="12"/>
        <v>6.5862995167187854</v>
      </c>
      <c r="T42">
        <v>41</v>
      </c>
      <c r="U42" s="45">
        <f>IFERROR(-HLOOKUP($U$1,IEX!$W$2:$BH$98,T42,FALSE),0)</f>
        <v>0</v>
      </c>
      <c r="V42" s="46">
        <f t="shared" si="8"/>
        <v>11.49794303228737</v>
      </c>
      <c r="W42" s="52"/>
      <c r="X42" s="46">
        <v>0</v>
      </c>
      <c r="Y42" s="46">
        <v>2.0422634160368327</v>
      </c>
      <c r="Z42" s="46">
        <v>1.0926109275797056</v>
      </c>
      <c r="AA42" s="46">
        <v>1.0211317080184164</v>
      </c>
      <c r="AB42" s="46">
        <v>1.0211317080184164</v>
      </c>
      <c r="AC42" s="46">
        <v>1.123244878820258</v>
      </c>
      <c r="AD42" s="46">
        <v>0.51056585400920818</v>
      </c>
      <c r="AE42" s="46">
        <v>0.45950926860828734</v>
      </c>
      <c r="AF42" s="46">
        <v>0.40845268320736655</v>
      </c>
      <c r="AG42" s="46">
        <v>0.30633951240552487</v>
      </c>
      <c r="AH42" s="46">
        <v>0.20422634160368328</v>
      </c>
      <c r="AI42" s="46">
        <v>0.35739609780644571</v>
      </c>
      <c r="AJ42" s="46">
        <v>0.30633951240552487</v>
      </c>
      <c r="AK42" s="46">
        <v>0.30633951240552487</v>
      </c>
      <c r="AL42" s="46">
        <v>0.51056585400920818</v>
      </c>
      <c r="AM42" s="46">
        <v>0.40845268320736655</v>
      </c>
      <c r="AN42" s="46">
        <v>0.40845268320736655</v>
      </c>
      <c r="AO42" s="46">
        <v>0.39824136612718236</v>
      </c>
      <c r="AP42" s="46">
        <v>0.30633951240552487</v>
      </c>
      <c r="AQ42" s="46">
        <v>0.30633951240552487</v>
      </c>
      <c r="AR42" s="46">
        <v>0.30633951240552487</v>
      </c>
      <c r="AS42" s="46">
        <v>0.25528292700460409</v>
      </c>
      <c r="AT42" s="46">
        <v>0</v>
      </c>
      <c r="AU42" s="46">
        <v>0</v>
      </c>
      <c r="AV42" s="46">
        <v>0</v>
      </c>
      <c r="AW42" s="46">
        <v>0</v>
      </c>
      <c r="AX42" s="46">
        <v>0</v>
      </c>
      <c r="AY42" s="46">
        <v>0</v>
      </c>
      <c r="AZ42" s="46">
        <v>0</v>
      </c>
      <c r="BA42" s="46">
        <v>0</v>
      </c>
      <c r="BB42" s="46">
        <v>0</v>
      </c>
      <c r="BC42" s="46">
        <v>0</v>
      </c>
      <c r="BD42" s="46">
        <v>0</v>
      </c>
      <c r="BE42" s="46">
        <v>0</v>
      </c>
      <c r="BF42" s="46">
        <v>0</v>
      </c>
      <c r="BG42" s="46">
        <v>0</v>
      </c>
      <c r="BH42" s="46">
        <v>0</v>
      </c>
      <c r="BI42" s="46">
        <v>0</v>
      </c>
      <c r="BJ42" s="46">
        <v>0</v>
      </c>
      <c r="BK42" s="46">
        <v>0</v>
      </c>
    </row>
    <row r="43" spans="1:63">
      <c r="A43" s="8" t="s">
        <v>85</v>
      </c>
      <c r="B43" s="38">
        <v>18.600000000000001</v>
      </c>
      <c r="C43" s="21"/>
      <c r="D43" s="21"/>
      <c r="E43" s="21"/>
      <c r="F43" s="21"/>
      <c r="G43" s="21"/>
      <c r="H43" s="21"/>
      <c r="I43" s="21"/>
      <c r="J43" s="21">
        <v>6.1267902481104981</v>
      </c>
      <c r="K43" s="23">
        <f t="shared" si="4"/>
        <v>6.1267902481104981</v>
      </c>
      <c r="L43" s="22">
        <f t="shared" si="5"/>
        <v>11.49794303228737</v>
      </c>
      <c r="M43" s="39">
        <f t="shared" si="6"/>
        <v>17.624733280397869</v>
      </c>
      <c r="O43" s="37">
        <f t="shared" si="7"/>
        <v>-7.1989785415298355</v>
      </c>
      <c r="P43" s="37">
        <f t="shared" si="9"/>
        <v>0.61267902481104974</v>
      </c>
      <c r="Q43" s="37">
        <f t="shared" si="10"/>
        <v>0</v>
      </c>
      <c r="R43" s="37">
        <f t="shared" si="11"/>
        <v>0</v>
      </c>
      <c r="S43" s="37">
        <f t="shared" si="12"/>
        <v>6.5862995167187854</v>
      </c>
      <c r="T43">
        <v>42</v>
      </c>
      <c r="U43" s="45">
        <f>IFERROR(-HLOOKUP($U$1,IEX!$W$2:$BH$98,T43,FALSE),0)</f>
        <v>0</v>
      </c>
      <c r="V43" s="46">
        <f t="shared" si="8"/>
        <v>11.49794303228737</v>
      </c>
      <c r="W43" s="52"/>
      <c r="X43" s="46">
        <v>0</v>
      </c>
      <c r="Y43" s="46">
        <v>2.0422634160368327</v>
      </c>
      <c r="Z43" s="46">
        <v>1.0926109275797056</v>
      </c>
      <c r="AA43" s="46">
        <v>1.0211317080184164</v>
      </c>
      <c r="AB43" s="46">
        <v>1.0211317080184164</v>
      </c>
      <c r="AC43" s="46">
        <v>1.123244878820258</v>
      </c>
      <c r="AD43" s="46">
        <v>0.51056585400920818</v>
      </c>
      <c r="AE43" s="46">
        <v>0.45950926860828734</v>
      </c>
      <c r="AF43" s="46">
        <v>0.40845268320736655</v>
      </c>
      <c r="AG43" s="46">
        <v>0.30633951240552487</v>
      </c>
      <c r="AH43" s="46">
        <v>0.20422634160368328</v>
      </c>
      <c r="AI43" s="46">
        <v>0.35739609780644571</v>
      </c>
      <c r="AJ43" s="46">
        <v>0.30633951240552487</v>
      </c>
      <c r="AK43" s="46">
        <v>0.30633951240552487</v>
      </c>
      <c r="AL43" s="46">
        <v>0.51056585400920818</v>
      </c>
      <c r="AM43" s="46">
        <v>0.40845268320736655</v>
      </c>
      <c r="AN43" s="46">
        <v>0.40845268320736655</v>
      </c>
      <c r="AO43" s="46">
        <v>0.39824136612718236</v>
      </c>
      <c r="AP43" s="46">
        <v>0.30633951240552487</v>
      </c>
      <c r="AQ43" s="46">
        <v>0.30633951240552487</v>
      </c>
      <c r="AR43" s="46">
        <v>0.30633951240552487</v>
      </c>
      <c r="AS43" s="46">
        <v>0.25528292700460409</v>
      </c>
      <c r="AT43" s="46">
        <v>0</v>
      </c>
      <c r="AU43" s="46">
        <v>0</v>
      </c>
      <c r="AV43" s="46">
        <v>0</v>
      </c>
      <c r="AW43" s="46">
        <v>0</v>
      </c>
      <c r="AX43" s="46">
        <v>0</v>
      </c>
      <c r="AY43" s="46">
        <v>0</v>
      </c>
      <c r="AZ43" s="46">
        <v>0</v>
      </c>
      <c r="BA43" s="46">
        <v>0</v>
      </c>
      <c r="BB43" s="46">
        <v>0</v>
      </c>
      <c r="BC43" s="46">
        <v>0</v>
      </c>
      <c r="BD43" s="46">
        <v>0</v>
      </c>
      <c r="BE43" s="46">
        <v>0</v>
      </c>
      <c r="BF43" s="46">
        <v>0</v>
      </c>
      <c r="BG43" s="46">
        <v>0</v>
      </c>
      <c r="BH43" s="46">
        <v>0</v>
      </c>
      <c r="BI43" s="46">
        <v>0</v>
      </c>
      <c r="BJ43" s="46">
        <v>0</v>
      </c>
      <c r="BK43" s="46">
        <v>0</v>
      </c>
    </row>
    <row r="44" spans="1:63">
      <c r="A44" s="8" t="s">
        <v>86</v>
      </c>
      <c r="B44" s="38">
        <v>18.0944</v>
      </c>
      <c r="C44" s="21"/>
      <c r="D44" s="21"/>
      <c r="E44" s="21"/>
      <c r="F44" s="21"/>
      <c r="G44" s="21"/>
      <c r="H44" s="21"/>
      <c r="I44" s="21"/>
      <c r="J44" s="21">
        <v>6.0958113419427304</v>
      </c>
      <c r="K44" s="23">
        <f t="shared" si="4"/>
        <v>6.0958113419427304</v>
      </c>
      <c r="L44" s="22">
        <f t="shared" si="5"/>
        <v>11.439805951712524</v>
      </c>
      <c r="M44" s="39">
        <f t="shared" si="6"/>
        <v>17.535617293655253</v>
      </c>
      <c r="O44" s="37">
        <f t="shared" si="7"/>
        <v>-7.1625783267827083</v>
      </c>
      <c r="P44" s="37">
        <f t="shared" si="9"/>
        <v>0.60958113419427296</v>
      </c>
      <c r="Q44" s="37">
        <f t="shared" si="10"/>
        <v>0</v>
      </c>
      <c r="R44" s="37">
        <f t="shared" si="11"/>
        <v>0</v>
      </c>
      <c r="S44" s="37">
        <f t="shared" si="12"/>
        <v>6.5529971925884354</v>
      </c>
      <c r="T44">
        <v>43</v>
      </c>
      <c r="U44" s="45">
        <f>IFERROR(-HLOOKUP($U$1,IEX!$W$2:$BH$98,T44,FALSE),0)</f>
        <v>0</v>
      </c>
      <c r="V44" s="46">
        <f t="shared" si="8"/>
        <v>11.439805951712524</v>
      </c>
      <c r="W44" s="52"/>
      <c r="X44" s="46">
        <v>0</v>
      </c>
      <c r="Y44" s="46">
        <v>2.0319371139809101</v>
      </c>
      <c r="Z44" s="46">
        <v>1.087086355979787</v>
      </c>
      <c r="AA44" s="46">
        <v>1.0159685569904551</v>
      </c>
      <c r="AB44" s="46">
        <v>1.0159685569904551</v>
      </c>
      <c r="AC44" s="46">
        <v>1.1175654126895005</v>
      </c>
      <c r="AD44" s="46">
        <v>0.50798427849522754</v>
      </c>
      <c r="AE44" s="46">
        <v>0.45718585064570472</v>
      </c>
      <c r="AF44" s="46">
        <v>0.40638742279618201</v>
      </c>
      <c r="AG44" s="46">
        <v>0.30479056709713648</v>
      </c>
      <c r="AH44" s="46">
        <v>0.203193711398091</v>
      </c>
      <c r="AI44" s="46">
        <v>0.35558899494665924</v>
      </c>
      <c r="AJ44" s="46">
        <v>0.30479056709713648</v>
      </c>
      <c r="AK44" s="46">
        <v>0.30479056709713648</v>
      </c>
      <c r="AL44" s="46">
        <v>0.50798427849522754</v>
      </c>
      <c r="AM44" s="46">
        <v>0.40638742279618201</v>
      </c>
      <c r="AN44" s="46">
        <v>0.40638742279618201</v>
      </c>
      <c r="AO44" s="46">
        <v>0.39622773722627747</v>
      </c>
      <c r="AP44" s="46">
        <v>0.30479056709713648</v>
      </c>
      <c r="AQ44" s="46">
        <v>0.30479056709713648</v>
      </c>
      <c r="AR44" s="46">
        <v>0.30479056709713648</v>
      </c>
      <c r="AS44" s="46">
        <v>0.25399213924761377</v>
      </c>
      <c r="AT44" s="46">
        <v>0</v>
      </c>
      <c r="AU44" s="46">
        <v>0</v>
      </c>
      <c r="AV44" s="46">
        <v>0</v>
      </c>
      <c r="AW44" s="46">
        <v>0</v>
      </c>
      <c r="AX44" s="46">
        <v>0</v>
      </c>
      <c r="AY44" s="46">
        <v>0</v>
      </c>
      <c r="AZ44" s="46">
        <v>0</v>
      </c>
      <c r="BA44" s="46">
        <v>0</v>
      </c>
      <c r="BB44" s="46">
        <v>0</v>
      </c>
      <c r="BC44" s="46">
        <v>0</v>
      </c>
      <c r="BD44" s="46">
        <v>0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0</v>
      </c>
      <c r="BK44" s="46">
        <v>0</v>
      </c>
    </row>
    <row r="45" spans="1:63">
      <c r="A45" s="8" t="s">
        <v>87</v>
      </c>
      <c r="B45" s="38">
        <v>18.408799999999999</v>
      </c>
      <c r="C45" s="21"/>
      <c r="D45" s="21"/>
      <c r="E45" s="21"/>
      <c r="F45" s="21"/>
      <c r="G45" s="21"/>
      <c r="H45" s="21"/>
      <c r="I45" s="21"/>
      <c r="J45" s="21">
        <v>6.1267902481104981</v>
      </c>
      <c r="K45" s="23">
        <f t="shared" si="4"/>
        <v>6.1267902481104981</v>
      </c>
      <c r="L45" s="22">
        <f t="shared" si="5"/>
        <v>11.49794303228737</v>
      </c>
      <c r="M45" s="39">
        <f t="shared" si="6"/>
        <v>17.624733280397869</v>
      </c>
      <c r="O45" s="37">
        <f t="shared" si="7"/>
        <v>-7.1989785415298355</v>
      </c>
      <c r="P45" s="37">
        <f t="shared" si="9"/>
        <v>0.61267902481104974</v>
      </c>
      <c r="Q45" s="37">
        <f t="shared" si="10"/>
        <v>0</v>
      </c>
      <c r="R45" s="37">
        <f t="shared" si="11"/>
        <v>0</v>
      </c>
      <c r="S45" s="37">
        <f t="shared" si="12"/>
        <v>6.5862995167187854</v>
      </c>
      <c r="T45">
        <v>44</v>
      </c>
      <c r="U45" s="45">
        <f>IFERROR(-HLOOKUP($U$1,IEX!$W$2:$BH$98,T45,FALSE),0)</f>
        <v>0</v>
      </c>
      <c r="V45" s="46">
        <f t="shared" si="8"/>
        <v>11.49794303228737</v>
      </c>
      <c r="W45" s="52"/>
      <c r="X45" s="46">
        <v>0</v>
      </c>
      <c r="Y45" s="46">
        <v>2.0422634160368327</v>
      </c>
      <c r="Z45" s="46">
        <v>1.0926109275797056</v>
      </c>
      <c r="AA45" s="46">
        <v>1.0211317080184164</v>
      </c>
      <c r="AB45" s="46">
        <v>1.0211317080184164</v>
      </c>
      <c r="AC45" s="46">
        <v>1.123244878820258</v>
      </c>
      <c r="AD45" s="46">
        <v>0.51056585400920818</v>
      </c>
      <c r="AE45" s="46">
        <v>0.45950926860828734</v>
      </c>
      <c r="AF45" s="46">
        <v>0.40845268320736655</v>
      </c>
      <c r="AG45" s="46">
        <v>0.30633951240552487</v>
      </c>
      <c r="AH45" s="46">
        <v>0.20422634160368328</v>
      </c>
      <c r="AI45" s="46">
        <v>0.35739609780644571</v>
      </c>
      <c r="AJ45" s="46">
        <v>0.30633951240552487</v>
      </c>
      <c r="AK45" s="46">
        <v>0.30633951240552487</v>
      </c>
      <c r="AL45" s="46">
        <v>0.51056585400920818</v>
      </c>
      <c r="AM45" s="46">
        <v>0.40845268320736655</v>
      </c>
      <c r="AN45" s="46">
        <v>0.40845268320736655</v>
      </c>
      <c r="AO45" s="46">
        <v>0.39824136612718236</v>
      </c>
      <c r="AP45" s="46">
        <v>0.30633951240552487</v>
      </c>
      <c r="AQ45" s="46">
        <v>0.30633951240552487</v>
      </c>
      <c r="AR45" s="46">
        <v>0.30633951240552487</v>
      </c>
      <c r="AS45" s="46">
        <v>0.25528292700460409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6">
        <v>0</v>
      </c>
    </row>
    <row r="46" spans="1:63">
      <c r="A46" s="8" t="s">
        <v>88</v>
      </c>
      <c r="B46" s="38">
        <v>18.506</v>
      </c>
      <c r="C46" s="21"/>
      <c r="D46" s="21"/>
      <c r="E46" s="21"/>
      <c r="F46" s="21"/>
      <c r="G46" s="21"/>
      <c r="H46" s="21"/>
      <c r="I46" s="21"/>
      <c r="J46" s="21">
        <v>6.1267902481104981</v>
      </c>
      <c r="K46" s="23">
        <f t="shared" si="4"/>
        <v>6.1267902481104981</v>
      </c>
      <c r="L46" s="22">
        <f t="shared" si="5"/>
        <v>11.49794303228737</v>
      </c>
      <c r="M46" s="39">
        <f t="shared" si="6"/>
        <v>17.624733280397869</v>
      </c>
      <c r="O46" s="37">
        <f t="shared" si="7"/>
        <v>-7.1989785415298355</v>
      </c>
      <c r="P46" s="37">
        <f t="shared" si="9"/>
        <v>0.61267902481104974</v>
      </c>
      <c r="Q46" s="37">
        <f t="shared" si="10"/>
        <v>0</v>
      </c>
      <c r="R46" s="37">
        <f t="shared" si="11"/>
        <v>0</v>
      </c>
      <c r="S46" s="37">
        <f t="shared" si="12"/>
        <v>6.5862995167187854</v>
      </c>
      <c r="T46">
        <v>45</v>
      </c>
      <c r="U46" s="45">
        <f>IFERROR(-HLOOKUP($U$1,IEX!$W$2:$BH$98,T46,FALSE),0)</f>
        <v>0</v>
      </c>
      <c r="V46" s="46">
        <f t="shared" si="8"/>
        <v>11.49794303228737</v>
      </c>
      <c r="W46" s="52"/>
      <c r="X46" s="46">
        <v>0</v>
      </c>
      <c r="Y46" s="46">
        <v>2.0422634160368327</v>
      </c>
      <c r="Z46" s="46">
        <v>1.0926109275797056</v>
      </c>
      <c r="AA46" s="46">
        <v>1.0211317080184164</v>
      </c>
      <c r="AB46" s="46">
        <v>1.0211317080184164</v>
      </c>
      <c r="AC46" s="46">
        <v>1.123244878820258</v>
      </c>
      <c r="AD46" s="46">
        <v>0.51056585400920818</v>
      </c>
      <c r="AE46" s="46">
        <v>0.45950926860828734</v>
      </c>
      <c r="AF46" s="46">
        <v>0.40845268320736655</v>
      </c>
      <c r="AG46" s="46">
        <v>0.30633951240552487</v>
      </c>
      <c r="AH46" s="46">
        <v>0.20422634160368328</v>
      </c>
      <c r="AI46" s="46">
        <v>0.35739609780644571</v>
      </c>
      <c r="AJ46" s="46">
        <v>0.30633951240552487</v>
      </c>
      <c r="AK46" s="46">
        <v>0.30633951240552487</v>
      </c>
      <c r="AL46" s="46">
        <v>0.51056585400920818</v>
      </c>
      <c r="AM46" s="46">
        <v>0.40845268320736655</v>
      </c>
      <c r="AN46" s="46">
        <v>0.40845268320736655</v>
      </c>
      <c r="AO46" s="46">
        <v>0.39824136612718236</v>
      </c>
      <c r="AP46" s="46">
        <v>0.30633951240552487</v>
      </c>
      <c r="AQ46" s="46">
        <v>0.30633951240552487</v>
      </c>
      <c r="AR46" s="46">
        <v>0.30633951240552487</v>
      </c>
      <c r="AS46" s="46">
        <v>0.25528292700460409</v>
      </c>
      <c r="AT46" s="46">
        <v>0</v>
      </c>
      <c r="AU46" s="46">
        <v>0</v>
      </c>
      <c r="AV46" s="46">
        <v>0</v>
      </c>
      <c r="AW46" s="46">
        <v>0</v>
      </c>
      <c r="AX46" s="46">
        <v>0</v>
      </c>
      <c r="AY46" s="46">
        <v>0</v>
      </c>
      <c r="AZ46" s="46">
        <v>0</v>
      </c>
      <c r="BA46" s="46">
        <v>0</v>
      </c>
      <c r="BB46" s="46">
        <v>0</v>
      </c>
      <c r="BC46" s="46">
        <v>0</v>
      </c>
      <c r="BD46" s="46">
        <v>0</v>
      </c>
      <c r="BE46" s="46">
        <v>0</v>
      </c>
      <c r="BF46" s="46">
        <v>0</v>
      </c>
      <c r="BG46" s="46">
        <v>0</v>
      </c>
      <c r="BH46" s="46">
        <v>0</v>
      </c>
      <c r="BI46" s="46">
        <v>0</v>
      </c>
      <c r="BJ46" s="46">
        <v>0</v>
      </c>
      <c r="BK46" s="46">
        <v>0</v>
      </c>
    </row>
    <row r="47" spans="1:63">
      <c r="A47" s="8" t="s">
        <v>89</v>
      </c>
      <c r="B47" s="38">
        <v>18.460799999999999</v>
      </c>
      <c r="C47" s="21"/>
      <c r="D47" s="21"/>
      <c r="E47" s="21"/>
      <c r="F47" s="21"/>
      <c r="G47" s="21"/>
      <c r="H47" s="21"/>
      <c r="I47" s="21"/>
      <c r="J47" s="21">
        <v>6.1267902481104981</v>
      </c>
      <c r="K47" s="23">
        <f t="shared" si="4"/>
        <v>6.1267902481104981</v>
      </c>
      <c r="L47" s="22">
        <f t="shared" si="5"/>
        <v>11.49794303228737</v>
      </c>
      <c r="M47" s="39">
        <f t="shared" si="6"/>
        <v>17.624733280397869</v>
      </c>
      <c r="O47" s="37">
        <f t="shared" si="7"/>
        <v>-7.1989785415298355</v>
      </c>
      <c r="P47" s="37">
        <f t="shared" si="9"/>
        <v>0.61267902481104974</v>
      </c>
      <c r="Q47" s="37">
        <f t="shared" si="10"/>
        <v>0</v>
      </c>
      <c r="R47" s="37">
        <f t="shared" si="11"/>
        <v>0</v>
      </c>
      <c r="S47" s="37">
        <f t="shared" si="12"/>
        <v>6.5862995167187854</v>
      </c>
      <c r="T47">
        <v>46</v>
      </c>
      <c r="U47" s="45">
        <f>IFERROR(-HLOOKUP($U$1,IEX!$W$2:$BH$98,T47,FALSE),0)</f>
        <v>0</v>
      </c>
      <c r="V47" s="46">
        <f t="shared" si="8"/>
        <v>11.49794303228737</v>
      </c>
      <c r="W47" s="52"/>
      <c r="X47" s="46">
        <v>0</v>
      </c>
      <c r="Y47" s="46">
        <v>2.0422634160368327</v>
      </c>
      <c r="Z47" s="46">
        <v>1.0926109275797056</v>
      </c>
      <c r="AA47" s="46">
        <v>1.0211317080184164</v>
      </c>
      <c r="AB47" s="46">
        <v>1.0211317080184164</v>
      </c>
      <c r="AC47" s="46">
        <v>1.123244878820258</v>
      </c>
      <c r="AD47" s="46">
        <v>0.51056585400920818</v>
      </c>
      <c r="AE47" s="46">
        <v>0.45950926860828734</v>
      </c>
      <c r="AF47" s="46">
        <v>0.40845268320736655</v>
      </c>
      <c r="AG47" s="46">
        <v>0.30633951240552487</v>
      </c>
      <c r="AH47" s="46">
        <v>0.20422634160368328</v>
      </c>
      <c r="AI47" s="46">
        <v>0.35739609780644571</v>
      </c>
      <c r="AJ47" s="46">
        <v>0.30633951240552487</v>
      </c>
      <c r="AK47" s="46">
        <v>0.30633951240552487</v>
      </c>
      <c r="AL47" s="46">
        <v>0.51056585400920818</v>
      </c>
      <c r="AM47" s="46">
        <v>0.40845268320736655</v>
      </c>
      <c r="AN47" s="46">
        <v>0.40845268320736655</v>
      </c>
      <c r="AO47" s="46">
        <v>0.39824136612718236</v>
      </c>
      <c r="AP47" s="46">
        <v>0.30633951240552487</v>
      </c>
      <c r="AQ47" s="46">
        <v>0.30633951240552487</v>
      </c>
      <c r="AR47" s="46">
        <v>0.30633951240552487</v>
      </c>
      <c r="AS47" s="46">
        <v>0.25528292700460409</v>
      </c>
      <c r="AT47" s="46">
        <v>0</v>
      </c>
      <c r="AU47" s="46">
        <v>0</v>
      </c>
      <c r="AV47" s="46">
        <v>0</v>
      </c>
      <c r="AW47" s="46">
        <v>0</v>
      </c>
      <c r="AX47" s="46">
        <v>0</v>
      </c>
      <c r="AY47" s="46">
        <v>0</v>
      </c>
      <c r="AZ47" s="46">
        <v>0</v>
      </c>
      <c r="BA47" s="46">
        <v>0</v>
      </c>
      <c r="BB47" s="46">
        <v>0</v>
      </c>
      <c r="BC47" s="46">
        <v>0</v>
      </c>
      <c r="BD47" s="46">
        <v>0</v>
      </c>
      <c r="BE47" s="46">
        <v>0</v>
      </c>
      <c r="BF47" s="46">
        <v>0</v>
      </c>
      <c r="BG47" s="46">
        <v>0</v>
      </c>
      <c r="BH47" s="46">
        <v>0</v>
      </c>
      <c r="BI47" s="46">
        <v>0</v>
      </c>
      <c r="BJ47" s="46">
        <v>0</v>
      </c>
      <c r="BK47" s="46">
        <v>0</v>
      </c>
    </row>
    <row r="48" spans="1:63">
      <c r="A48" s="8" t="s">
        <v>90</v>
      </c>
      <c r="B48" s="38">
        <v>18.575200000000002</v>
      </c>
      <c r="C48" s="21"/>
      <c r="D48" s="21"/>
      <c r="E48" s="21"/>
      <c r="F48" s="21"/>
      <c r="G48" s="21"/>
      <c r="H48" s="21"/>
      <c r="I48" s="21"/>
      <c r="J48" s="21">
        <v>6.1267902481104981</v>
      </c>
      <c r="K48" s="23">
        <f t="shared" si="4"/>
        <v>6.1267902481104981</v>
      </c>
      <c r="L48" s="22">
        <f t="shared" si="5"/>
        <v>11.49794303228737</v>
      </c>
      <c r="M48" s="39">
        <f t="shared" si="6"/>
        <v>17.624733280397869</v>
      </c>
      <c r="O48" s="37">
        <f t="shared" si="7"/>
        <v>-7.1989785415298355</v>
      </c>
      <c r="P48" s="37">
        <f t="shared" si="9"/>
        <v>0.61267902481104974</v>
      </c>
      <c r="Q48" s="37">
        <f t="shared" si="10"/>
        <v>0</v>
      </c>
      <c r="R48" s="37">
        <f t="shared" si="11"/>
        <v>0</v>
      </c>
      <c r="S48" s="37">
        <f t="shared" si="12"/>
        <v>6.5862995167187854</v>
      </c>
      <c r="T48">
        <v>47</v>
      </c>
      <c r="U48" s="45">
        <f>IFERROR(-HLOOKUP($U$1,IEX!$W$2:$BH$98,T48,FALSE),0)</f>
        <v>0</v>
      </c>
      <c r="V48" s="46">
        <f t="shared" si="8"/>
        <v>11.49794303228737</v>
      </c>
      <c r="W48" s="52"/>
      <c r="X48" s="46">
        <v>0</v>
      </c>
      <c r="Y48" s="46">
        <v>2.0422634160368327</v>
      </c>
      <c r="Z48" s="46">
        <v>1.0926109275797056</v>
      </c>
      <c r="AA48" s="46">
        <v>1.0211317080184164</v>
      </c>
      <c r="AB48" s="46">
        <v>1.0211317080184164</v>
      </c>
      <c r="AC48" s="46">
        <v>1.123244878820258</v>
      </c>
      <c r="AD48" s="46">
        <v>0.51056585400920818</v>
      </c>
      <c r="AE48" s="46">
        <v>0.45950926860828734</v>
      </c>
      <c r="AF48" s="46">
        <v>0.40845268320736655</v>
      </c>
      <c r="AG48" s="46">
        <v>0.30633951240552487</v>
      </c>
      <c r="AH48" s="46">
        <v>0.20422634160368328</v>
      </c>
      <c r="AI48" s="46">
        <v>0.35739609780644571</v>
      </c>
      <c r="AJ48" s="46">
        <v>0.30633951240552487</v>
      </c>
      <c r="AK48" s="46">
        <v>0.30633951240552487</v>
      </c>
      <c r="AL48" s="46">
        <v>0.51056585400920818</v>
      </c>
      <c r="AM48" s="46">
        <v>0.40845268320736655</v>
      </c>
      <c r="AN48" s="46">
        <v>0.40845268320736655</v>
      </c>
      <c r="AO48" s="46">
        <v>0.39824136612718236</v>
      </c>
      <c r="AP48" s="46">
        <v>0.30633951240552487</v>
      </c>
      <c r="AQ48" s="46">
        <v>0.30633951240552487</v>
      </c>
      <c r="AR48" s="46">
        <v>0.30633951240552487</v>
      </c>
      <c r="AS48" s="46">
        <v>0.25528292700460409</v>
      </c>
      <c r="AT48" s="46">
        <v>0</v>
      </c>
      <c r="AU48" s="46">
        <v>0</v>
      </c>
      <c r="AV48" s="46">
        <v>0</v>
      </c>
      <c r="AW48" s="46">
        <v>0</v>
      </c>
      <c r="AX48" s="46">
        <v>0</v>
      </c>
      <c r="AY48" s="46">
        <v>0</v>
      </c>
      <c r="AZ48" s="46">
        <v>0</v>
      </c>
      <c r="BA48" s="46">
        <v>0</v>
      </c>
      <c r="BB48" s="46">
        <v>0</v>
      </c>
      <c r="BC48" s="46">
        <v>0</v>
      </c>
      <c r="BD48" s="46">
        <v>0</v>
      </c>
      <c r="BE48" s="46">
        <v>0</v>
      </c>
      <c r="BF48" s="46">
        <v>0</v>
      </c>
      <c r="BG48" s="46">
        <v>0</v>
      </c>
      <c r="BH48" s="46">
        <v>0</v>
      </c>
      <c r="BI48" s="46">
        <v>0</v>
      </c>
      <c r="BJ48" s="46">
        <v>0</v>
      </c>
      <c r="BK48" s="46">
        <v>0</v>
      </c>
    </row>
    <row r="49" spans="1:63">
      <c r="A49" s="8" t="s">
        <v>91</v>
      </c>
      <c r="B49" s="38">
        <v>18.491199999999999</v>
      </c>
      <c r="C49" s="21"/>
      <c r="D49" s="21"/>
      <c r="E49" s="21"/>
      <c r="F49" s="21"/>
      <c r="G49" s="21"/>
      <c r="H49" s="21"/>
      <c r="I49" s="21"/>
      <c r="J49" s="21">
        <v>6.1267902481104981</v>
      </c>
      <c r="K49" s="23">
        <f t="shared" si="4"/>
        <v>6.1267902481104981</v>
      </c>
      <c r="L49" s="22">
        <f t="shared" si="5"/>
        <v>11.49794303228737</v>
      </c>
      <c r="M49" s="39">
        <f t="shared" si="6"/>
        <v>17.624733280397869</v>
      </c>
      <c r="O49" s="37">
        <f t="shared" si="7"/>
        <v>-7.1989785415298355</v>
      </c>
      <c r="P49" s="37">
        <f t="shared" si="9"/>
        <v>0.61267902481104974</v>
      </c>
      <c r="Q49" s="37">
        <f t="shared" si="10"/>
        <v>0</v>
      </c>
      <c r="R49" s="37">
        <f t="shared" si="11"/>
        <v>0</v>
      </c>
      <c r="S49" s="37">
        <f t="shared" si="12"/>
        <v>6.5862995167187854</v>
      </c>
      <c r="T49">
        <v>48</v>
      </c>
      <c r="U49" s="45">
        <f>IFERROR(-HLOOKUP($U$1,IEX!$W$2:$BH$98,T49,FALSE),0)</f>
        <v>0</v>
      </c>
      <c r="V49" s="46">
        <f t="shared" si="8"/>
        <v>11.49794303228737</v>
      </c>
      <c r="W49" s="52"/>
      <c r="X49" s="46">
        <v>0</v>
      </c>
      <c r="Y49" s="46">
        <v>2.0422634160368327</v>
      </c>
      <c r="Z49" s="46">
        <v>1.0926109275797056</v>
      </c>
      <c r="AA49" s="46">
        <v>1.0211317080184164</v>
      </c>
      <c r="AB49" s="46">
        <v>1.0211317080184164</v>
      </c>
      <c r="AC49" s="46">
        <v>1.123244878820258</v>
      </c>
      <c r="AD49" s="46">
        <v>0.51056585400920818</v>
      </c>
      <c r="AE49" s="46">
        <v>0.45950926860828734</v>
      </c>
      <c r="AF49" s="46">
        <v>0.40845268320736655</v>
      </c>
      <c r="AG49" s="46">
        <v>0.30633951240552487</v>
      </c>
      <c r="AH49" s="46">
        <v>0.20422634160368328</v>
      </c>
      <c r="AI49" s="46">
        <v>0.35739609780644571</v>
      </c>
      <c r="AJ49" s="46">
        <v>0.30633951240552487</v>
      </c>
      <c r="AK49" s="46">
        <v>0.30633951240552487</v>
      </c>
      <c r="AL49" s="46">
        <v>0.51056585400920818</v>
      </c>
      <c r="AM49" s="46">
        <v>0.40845268320736655</v>
      </c>
      <c r="AN49" s="46">
        <v>0.40845268320736655</v>
      </c>
      <c r="AO49" s="46">
        <v>0.39824136612718236</v>
      </c>
      <c r="AP49" s="46">
        <v>0.30633951240552487</v>
      </c>
      <c r="AQ49" s="46">
        <v>0.30633951240552487</v>
      </c>
      <c r="AR49" s="46">
        <v>0.30633951240552487</v>
      </c>
      <c r="AS49" s="46">
        <v>0.25528292700460409</v>
      </c>
      <c r="AT49" s="46">
        <v>0</v>
      </c>
      <c r="AU49" s="46">
        <v>0</v>
      </c>
      <c r="AV49" s="46">
        <v>0</v>
      </c>
      <c r="AW49" s="46">
        <v>0</v>
      </c>
      <c r="AX49" s="46">
        <v>0</v>
      </c>
      <c r="AY49" s="46">
        <v>0</v>
      </c>
      <c r="AZ49" s="46">
        <v>0</v>
      </c>
      <c r="BA49" s="46">
        <v>0</v>
      </c>
      <c r="BB49" s="46">
        <v>0</v>
      </c>
      <c r="BC49" s="46">
        <v>0</v>
      </c>
      <c r="BD49" s="46">
        <v>0</v>
      </c>
      <c r="BE49" s="46">
        <v>0</v>
      </c>
      <c r="BF49" s="46">
        <v>0</v>
      </c>
      <c r="BG49" s="46">
        <v>0</v>
      </c>
      <c r="BH49" s="46">
        <v>0</v>
      </c>
      <c r="BI49" s="46">
        <v>0</v>
      </c>
      <c r="BJ49" s="46">
        <v>0</v>
      </c>
      <c r="BK49" s="46">
        <v>0</v>
      </c>
    </row>
    <row r="50" spans="1:63">
      <c r="A50" s="8" t="s">
        <v>92</v>
      </c>
      <c r="B50" s="38">
        <v>18.787599999999998</v>
      </c>
      <c r="C50" s="21"/>
      <c r="D50" s="21"/>
      <c r="E50" s="21"/>
      <c r="F50" s="21"/>
      <c r="G50" s="21"/>
      <c r="H50" s="21"/>
      <c r="I50" s="21"/>
      <c r="J50" s="21">
        <v>6.1267902481104981</v>
      </c>
      <c r="K50" s="23">
        <f t="shared" si="4"/>
        <v>6.1267902481104981</v>
      </c>
      <c r="L50" s="22">
        <f t="shared" si="5"/>
        <v>11.49794303228737</v>
      </c>
      <c r="M50" s="39">
        <f t="shared" si="6"/>
        <v>17.624733280397869</v>
      </c>
      <c r="O50" s="37">
        <f t="shared" si="7"/>
        <v>-7.1989785415298355</v>
      </c>
      <c r="P50" s="37">
        <f t="shared" si="9"/>
        <v>0.61267902481104974</v>
      </c>
      <c r="Q50" s="37">
        <f t="shared" si="10"/>
        <v>0</v>
      </c>
      <c r="R50" s="37">
        <f t="shared" si="11"/>
        <v>0</v>
      </c>
      <c r="S50" s="37">
        <f t="shared" si="12"/>
        <v>6.5862995167187854</v>
      </c>
      <c r="T50">
        <v>49</v>
      </c>
      <c r="U50" s="45">
        <f>IFERROR(-HLOOKUP($U$1,IEX!$W$2:$BH$98,T50,FALSE),0)</f>
        <v>0</v>
      </c>
      <c r="V50" s="46">
        <f t="shared" si="8"/>
        <v>11.49794303228737</v>
      </c>
      <c r="W50" s="52"/>
      <c r="X50" s="46">
        <v>0</v>
      </c>
      <c r="Y50" s="46">
        <v>2.0422634160368327</v>
      </c>
      <c r="Z50" s="46">
        <v>1.0926109275797056</v>
      </c>
      <c r="AA50" s="46">
        <v>1.0211317080184164</v>
      </c>
      <c r="AB50" s="46">
        <v>1.0211317080184164</v>
      </c>
      <c r="AC50" s="46">
        <v>1.123244878820258</v>
      </c>
      <c r="AD50" s="46">
        <v>0.51056585400920818</v>
      </c>
      <c r="AE50" s="46">
        <v>0.45950926860828734</v>
      </c>
      <c r="AF50" s="46">
        <v>0.40845268320736655</v>
      </c>
      <c r="AG50" s="46">
        <v>0.30633951240552487</v>
      </c>
      <c r="AH50" s="46">
        <v>0.20422634160368328</v>
      </c>
      <c r="AI50" s="46">
        <v>0.35739609780644571</v>
      </c>
      <c r="AJ50" s="46">
        <v>0.30633951240552487</v>
      </c>
      <c r="AK50" s="46">
        <v>0.30633951240552487</v>
      </c>
      <c r="AL50" s="46">
        <v>0.51056585400920818</v>
      </c>
      <c r="AM50" s="46">
        <v>0.40845268320736655</v>
      </c>
      <c r="AN50" s="46">
        <v>0.40845268320736655</v>
      </c>
      <c r="AO50" s="46">
        <v>0.39824136612718236</v>
      </c>
      <c r="AP50" s="46">
        <v>0.30633951240552487</v>
      </c>
      <c r="AQ50" s="46">
        <v>0.30633951240552487</v>
      </c>
      <c r="AR50" s="46">
        <v>0.30633951240552487</v>
      </c>
      <c r="AS50" s="46">
        <v>0.25528292700460409</v>
      </c>
      <c r="AT50" s="46">
        <v>0</v>
      </c>
      <c r="AU50" s="46">
        <v>0</v>
      </c>
      <c r="AV50" s="46">
        <v>0</v>
      </c>
      <c r="AW50" s="46">
        <v>0</v>
      </c>
      <c r="AX50" s="46">
        <v>0</v>
      </c>
      <c r="AY50" s="46">
        <v>0</v>
      </c>
      <c r="AZ50" s="46">
        <v>0</v>
      </c>
      <c r="BA50" s="46">
        <v>0</v>
      </c>
      <c r="BB50" s="46">
        <v>0</v>
      </c>
      <c r="BC50" s="46">
        <v>0</v>
      </c>
      <c r="BD50" s="46">
        <v>0</v>
      </c>
      <c r="BE50" s="46">
        <v>0</v>
      </c>
      <c r="BF50" s="46">
        <v>0</v>
      </c>
      <c r="BG50" s="46">
        <v>0</v>
      </c>
      <c r="BH50" s="46">
        <v>0</v>
      </c>
      <c r="BI50" s="46">
        <v>0</v>
      </c>
      <c r="BJ50" s="46">
        <v>0</v>
      </c>
      <c r="BK50" s="46">
        <v>0</v>
      </c>
    </row>
    <row r="51" spans="1:63">
      <c r="A51" s="8" t="s">
        <v>93</v>
      </c>
      <c r="B51" s="38">
        <v>18.679200000000002</v>
      </c>
      <c r="C51" s="21"/>
      <c r="D51" s="21"/>
      <c r="E51" s="21"/>
      <c r="F51" s="21"/>
      <c r="G51" s="21"/>
      <c r="H51" s="21"/>
      <c r="I51" s="21"/>
      <c r="J51" s="21">
        <v>6.1267902481104981</v>
      </c>
      <c r="K51" s="23">
        <f t="shared" si="4"/>
        <v>6.1267902481104981</v>
      </c>
      <c r="L51" s="22">
        <f t="shared" si="5"/>
        <v>11.49794303228737</v>
      </c>
      <c r="M51" s="39">
        <f t="shared" si="6"/>
        <v>17.624733280397869</v>
      </c>
      <c r="O51" s="37">
        <f t="shared" si="7"/>
        <v>-7.1989785415298355</v>
      </c>
      <c r="P51" s="37">
        <f t="shared" si="9"/>
        <v>0.61267902481104974</v>
      </c>
      <c r="Q51" s="37">
        <f t="shared" si="10"/>
        <v>0</v>
      </c>
      <c r="R51" s="37">
        <f t="shared" si="11"/>
        <v>0</v>
      </c>
      <c r="S51" s="37">
        <f t="shared" si="12"/>
        <v>6.5862995167187854</v>
      </c>
      <c r="T51">
        <v>50</v>
      </c>
      <c r="U51" s="45">
        <f>IFERROR(-HLOOKUP($U$1,IEX!$W$2:$BH$98,T51,FALSE),0)</f>
        <v>0</v>
      </c>
      <c r="V51" s="46">
        <f t="shared" si="8"/>
        <v>11.49794303228737</v>
      </c>
      <c r="W51" s="52"/>
      <c r="X51" s="46">
        <v>0</v>
      </c>
      <c r="Y51" s="46">
        <v>2.0422634160368327</v>
      </c>
      <c r="Z51" s="46">
        <v>1.0926109275797056</v>
      </c>
      <c r="AA51" s="46">
        <v>1.0211317080184164</v>
      </c>
      <c r="AB51" s="46">
        <v>1.0211317080184164</v>
      </c>
      <c r="AC51" s="46">
        <v>1.123244878820258</v>
      </c>
      <c r="AD51" s="46">
        <v>0.51056585400920818</v>
      </c>
      <c r="AE51" s="46">
        <v>0.45950926860828734</v>
      </c>
      <c r="AF51" s="46">
        <v>0.40845268320736655</v>
      </c>
      <c r="AG51" s="46">
        <v>0.30633951240552487</v>
      </c>
      <c r="AH51" s="46">
        <v>0.20422634160368328</v>
      </c>
      <c r="AI51" s="46">
        <v>0.35739609780644571</v>
      </c>
      <c r="AJ51" s="46">
        <v>0.30633951240552487</v>
      </c>
      <c r="AK51" s="46">
        <v>0.30633951240552487</v>
      </c>
      <c r="AL51" s="46">
        <v>0.51056585400920818</v>
      </c>
      <c r="AM51" s="46">
        <v>0.40845268320736655</v>
      </c>
      <c r="AN51" s="46">
        <v>0.40845268320736655</v>
      </c>
      <c r="AO51" s="46">
        <v>0.39824136612718236</v>
      </c>
      <c r="AP51" s="46">
        <v>0.30633951240552487</v>
      </c>
      <c r="AQ51" s="46">
        <v>0.30633951240552487</v>
      </c>
      <c r="AR51" s="46">
        <v>0.30633951240552487</v>
      </c>
      <c r="AS51" s="46">
        <v>0.25528292700460409</v>
      </c>
      <c r="AT51" s="46">
        <v>0</v>
      </c>
      <c r="AU51" s="46">
        <v>0</v>
      </c>
      <c r="AV51" s="46">
        <v>0</v>
      </c>
      <c r="AW51" s="46">
        <v>0</v>
      </c>
      <c r="AX51" s="46">
        <v>0</v>
      </c>
      <c r="AY51" s="46">
        <v>0</v>
      </c>
      <c r="AZ51" s="46">
        <v>0</v>
      </c>
      <c r="BA51" s="46">
        <v>0</v>
      </c>
      <c r="BB51" s="46">
        <v>0</v>
      </c>
      <c r="BC51" s="46">
        <v>0</v>
      </c>
      <c r="BD51" s="46">
        <v>0</v>
      </c>
      <c r="BE51" s="46">
        <v>0</v>
      </c>
      <c r="BF51" s="46">
        <v>0</v>
      </c>
      <c r="BG51" s="46">
        <v>0</v>
      </c>
      <c r="BH51" s="46">
        <v>0</v>
      </c>
      <c r="BI51" s="46">
        <v>0</v>
      </c>
      <c r="BJ51" s="46">
        <v>0</v>
      </c>
      <c r="BK51" s="46">
        <v>0</v>
      </c>
    </row>
    <row r="52" spans="1:63">
      <c r="A52" s="8" t="s">
        <v>94</v>
      </c>
      <c r="B52" s="38">
        <v>18.065200000000001</v>
      </c>
      <c r="C52" s="21"/>
      <c r="D52" s="21"/>
      <c r="E52" s="21"/>
      <c r="F52" s="21"/>
      <c r="G52" s="21"/>
      <c r="H52" s="21"/>
      <c r="I52" s="21"/>
      <c r="J52" s="21">
        <v>6.0859741718135894</v>
      </c>
      <c r="K52" s="23">
        <f t="shared" si="4"/>
        <v>6.0859741718135894</v>
      </c>
      <c r="L52" s="22">
        <f t="shared" si="5"/>
        <v>11.421344862436833</v>
      </c>
      <c r="M52" s="39">
        <f t="shared" si="6"/>
        <v>17.507319034250422</v>
      </c>
      <c r="O52" s="37">
        <f t="shared" si="7"/>
        <v>-7.1510196518809677</v>
      </c>
      <c r="P52" s="37">
        <f t="shared" si="9"/>
        <v>0.60859741718135896</v>
      </c>
      <c r="Q52" s="37">
        <f t="shared" si="10"/>
        <v>0</v>
      </c>
      <c r="R52" s="37">
        <f t="shared" si="11"/>
        <v>0</v>
      </c>
      <c r="S52" s="37">
        <f t="shared" si="12"/>
        <v>6.5424222346996084</v>
      </c>
      <c r="T52">
        <v>51</v>
      </c>
      <c r="U52" s="45">
        <f>IFERROR(-HLOOKUP($U$1,IEX!$W$2:$BH$98,T52,FALSE),0)</f>
        <v>0</v>
      </c>
      <c r="V52" s="46">
        <f t="shared" si="8"/>
        <v>11.421344862436833</v>
      </c>
      <c r="W52" s="52"/>
      <c r="X52" s="46">
        <v>0</v>
      </c>
      <c r="Y52" s="46">
        <v>2.0286580572711963</v>
      </c>
      <c r="Z52" s="46">
        <v>1.0853320606400902</v>
      </c>
      <c r="AA52" s="46">
        <v>1.0143290286355982</v>
      </c>
      <c r="AB52" s="46">
        <v>1.0143290286355982</v>
      </c>
      <c r="AC52" s="46">
        <v>1.115761931499158</v>
      </c>
      <c r="AD52" s="46">
        <v>0.50716451431779908</v>
      </c>
      <c r="AE52" s="46">
        <v>0.45644806288601913</v>
      </c>
      <c r="AF52" s="46">
        <v>0.4057316114542393</v>
      </c>
      <c r="AG52" s="46">
        <v>0.30429870859067948</v>
      </c>
      <c r="AH52" s="46">
        <v>0.20286580572711965</v>
      </c>
      <c r="AI52" s="46">
        <v>0.35501516002245936</v>
      </c>
      <c r="AJ52" s="46">
        <v>0.30429870859067948</v>
      </c>
      <c r="AK52" s="46">
        <v>0.30429870859067948</v>
      </c>
      <c r="AL52" s="46">
        <v>0.50716451431779908</v>
      </c>
      <c r="AM52" s="46">
        <v>0.4057316114542393</v>
      </c>
      <c r="AN52" s="46">
        <v>0.4057316114542393</v>
      </c>
      <c r="AO52" s="46">
        <v>0.39558832116788328</v>
      </c>
      <c r="AP52" s="46">
        <v>0.30429870859067948</v>
      </c>
      <c r="AQ52" s="46">
        <v>0.30429870859067948</v>
      </c>
      <c r="AR52" s="46">
        <v>0.30429870859067948</v>
      </c>
      <c r="AS52" s="46">
        <v>0.25358225715889954</v>
      </c>
      <c r="AT52" s="46">
        <v>0</v>
      </c>
      <c r="AU52" s="46">
        <v>0</v>
      </c>
      <c r="AV52" s="46">
        <v>0</v>
      </c>
      <c r="AW52" s="46">
        <v>0</v>
      </c>
      <c r="AX52" s="46">
        <v>0</v>
      </c>
      <c r="AY52" s="46">
        <v>0</v>
      </c>
      <c r="AZ52" s="46">
        <v>0</v>
      </c>
      <c r="BA52" s="46">
        <v>0</v>
      </c>
      <c r="BB52" s="46">
        <v>0</v>
      </c>
      <c r="BC52" s="46">
        <v>0</v>
      </c>
      <c r="BD52" s="46">
        <v>0</v>
      </c>
      <c r="BE52" s="46">
        <v>0</v>
      </c>
      <c r="BF52" s="46">
        <v>0</v>
      </c>
      <c r="BG52" s="46">
        <v>0</v>
      </c>
      <c r="BH52" s="46">
        <v>0</v>
      </c>
      <c r="BI52" s="46">
        <v>0</v>
      </c>
      <c r="BJ52" s="46">
        <v>0</v>
      </c>
      <c r="BK52" s="46">
        <v>0</v>
      </c>
    </row>
    <row r="53" spans="1:63">
      <c r="A53" s="8" t="s">
        <v>95</v>
      </c>
      <c r="B53" s="38">
        <v>18.202400000000001</v>
      </c>
      <c r="C53" s="21"/>
      <c r="D53" s="21"/>
      <c r="E53" s="21"/>
      <c r="F53" s="21"/>
      <c r="G53" s="21"/>
      <c r="H53" s="21"/>
      <c r="I53" s="21"/>
      <c r="J53" s="21">
        <v>6.1267902481104981</v>
      </c>
      <c r="K53" s="23">
        <f t="shared" si="4"/>
        <v>6.1267902481104981</v>
      </c>
      <c r="L53" s="22">
        <f t="shared" si="5"/>
        <v>11.49794303228737</v>
      </c>
      <c r="M53" s="39">
        <f t="shared" si="6"/>
        <v>17.624733280397869</v>
      </c>
      <c r="O53" s="37">
        <f t="shared" si="7"/>
        <v>-7.1989785415298355</v>
      </c>
      <c r="P53" s="37">
        <f t="shared" si="9"/>
        <v>0.61267902481104974</v>
      </c>
      <c r="Q53" s="37">
        <f t="shared" si="10"/>
        <v>0</v>
      </c>
      <c r="R53" s="37">
        <f t="shared" si="11"/>
        <v>0</v>
      </c>
      <c r="S53" s="37">
        <f t="shared" si="12"/>
        <v>6.5862995167187854</v>
      </c>
      <c r="T53">
        <v>52</v>
      </c>
      <c r="U53" s="45">
        <f>IFERROR(-HLOOKUP($U$1,IEX!$W$2:$BH$98,T53,FALSE),0)</f>
        <v>0</v>
      </c>
      <c r="V53" s="46">
        <f t="shared" si="8"/>
        <v>11.49794303228737</v>
      </c>
      <c r="W53" s="52"/>
      <c r="X53" s="46">
        <v>0</v>
      </c>
      <c r="Y53" s="46">
        <v>2.0422634160368327</v>
      </c>
      <c r="Z53" s="46">
        <v>1.0926109275797056</v>
      </c>
      <c r="AA53" s="46">
        <v>1.0211317080184164</v>
      </c>
      <c r="AB53" s="46">
        <v>1.0211317080184164</v>
      </c>
      <c r="AC53" s="46">
        <v>1.123244878820258</v>
      </c>
      <c r="AD53" s="46">
        <v>0.51056585400920818</v>
      </c>
      <c r="AE53" s="46">
        <v>0.45950926860828734</v>
      </c>
      <c r="AF53" s="46">
        <v>0.40845268320736655</v>
      </c>
      <c r="AG53" s="46">
        <v>0.30633951240552487</v>
      </c>
      <c r="AH53" s="46">
        <v>0.20422634160368328</v>
      </c>
      <c r="AI53" s="46">
        <v>0.35739609780644571</v>
      </c>
      <c r="AJ53" s="46">
        <v>0.30633951240552487</v>
      </c>
      <c r="AK53" s="46">
        <v>0.30633951240552487</v>
      </c>
      <c r="AL53" s="46">
        <v>0.51056585400920818</v>
      </c>
      <c r="AM53" s="46">
        <v>0.40845268320736655</v>
      </c>
      <c r="AN53" s="46">
        <v>0.40845268320736655</v>
      </c>
      <c r="AO53" s="46">
        <v>0.39824136612718236</v>
      </c>
      <c r="AP53" s="46">
        <v>0.30633951240552487</v>
      </c>
      <c r="AQ53" s="46">
        <v>0.30633951240552487</v>
      </c>
      <c r="AR53" s="46">
        <v>0.30633951240552487</v>
      </c>
      <c r="AS53" s="46">
        <v>0.25528292700460409</v>
      </c>
      <c r="AT53" s="46">
        <v>0</v>
      </c>
      <c r="AU53" s="46">
        <v>0</v>
      </c>
      <c r="AV53" s="46">
        <v>0</v>
      </c>
      <c r="AW53" s="46">
        <v>0</v>
      </c>
      <c r="AX53" s="46">
        <v>0</v>
      </c>
      <c r="AY53" s="46">
        <v>0</v>
      </c>
      <c r="AZ53" s="46">
        <v>0</v>
      </c>
      <c r="BA53" s="46">
        <v>0</v>
      </c>
      <c r="BB53" s="46">
        <v>0</v>
      </c>
      <c r="BC53" s="46">
        <v>0</v>
      </c>
      <c r="BD53" s="46">
        <v>0</v>
      </c>
      <c r="BE53" s="46">
        <v>0</v>
      </c>
      <c r="BF53" s="46">
        <v>0</v>
      </c>
      <c r="BG53" s="46">
        <v>0</v>
      </c>
      <c r="BH53" s="46">
        <v>0</v>
      </c>
      <c r="BI53" s="46">
        <v>0</v>
      </c>
      <c r="BJ53" s="46">
        <v>0</v>
      </c>
      <c r="BK53" s="46">
        <v>0</v>
      </c>
    </row>
    <row r="54" spans="1:63">
      <c r="A54" s="8" t="s">
        <v>96</v>
      </c>
      <c r="B54" s="38">
        <v>18.228400000000001</v>
      </c>
      <c r="C54" s="21"/>
      <c r="D54" s="21"/>
      <c r="E54" s="21"/>
      <c r="F54" s="21"/>
      <c r="G54" s="21"/>
      <c r="H54" s="21"/>
      <c r="I54" s="21"/>
      <c r="J54" s="21">
        <v>6.1267902481104981</v>
      </c>
      <c r="K54" s="23">
        <f t="shared" si="4"/>
        <v>6.1267902481104981</v>
      </c>
      <c r="L54" s="22">
        <f t="shared" si="5"/>
        <v>11.49794303228737</v>
      </c>
      <c r="M54" s="39">
        <f t="shared" si="6"/>
        <v>17.624733280397869</v>
      </c>
      <c r="O54" s="37">
        <f t="shared" si="7"/>
        <v>-7.1989785415298355</v>
      </c>
      <c r="P54" s="37">
        <f t="shared" si="9"/>
        <v>0.61267902481104974</v>
      </c>
      <c r="Q54" s="37">
        <f t="shared" si="10"/>
        <v>0</v>
      </c>
      <c r="R54" s="37">
        <f t="shared" si="11"/>
        <v>0</v>
      </c>
      <c r="S54" s="37">
        <f t="shared" si="12"/>
        <v>6.5862995167187854</v>
      </c>
      <c r="T54">
        <v>53</v>
      </c>
      <c r="U54" s="45">
        <f>IFERROR(-HLOOKUP($U$1,IEX!$W$2:$BH$98,T54,FALSE),0)</f>
        <v>0</v>
      </c>
      <c r="V54" s="46">
        <f t="shared" si="8"/>
        <v>11.49794303228737</v>
      </c>
      <c r="W54" s="52"/>
      <c r="X54" s="46">
        <v>0</v>
      </c>
      <c r="Y54" s="46">
        <v>2.0422634160368327</v>
      </c>
      <c r="Z54" s="46">
        <v>1.0926109275797056</v>
      </c>
      <c r="AA54" s="46">
        <v>1.0211317080184164</v>
      </c>
      <c r="AB54" s="46">
        <v>1.0211317080184164</v>
      </c>
      <c r="AC54" s="46">
        <v>1.123244878820258</v>
      </c>
      <c r="AD54" s="46">
        <v>0.51056585400920818</v>
      </c>
      <c r="AE54" s="46">
        <v>0.45950926860828734</v>
      </c>
      <c r="AF54" s="46">
        <v>0.40845268320736655</v>
      </c>
      <c r="AG54" s="46">
        <v>0.30633951240552487</v>
      </c>
      <c r="AH54" s="46">
        <v>0.20422634160368328</v>
      </c>
      <c r="AI54" s="46">
        <v>0.35739609780644571</v>
      </c>
      <c r="AJ54" s="46">
        <v>0.30633951240552487</v>
      </c>
      <c r="AK54" s="46">
        <v>0.30633951240552487</v>
      </c>
      <c r="AL54" s="46">
        <v>0.51056585400920818</v>
      </c>
      <c r="AM54" s="46">
        <v>0.40845268320736655</v>
      </c>
      <c r="AN54" s="46">
        <v>0.40845268320736655</v>
      </c>
      <c r="AO54" s="46">
        <v>0.39824136612718236</v>
      </c>
      <c r="AP54" s="46">
        <v>0.30633951240552487</v>
      </c>
      <c r="AQ54" s="46">
        <v>0.30633951240552487</v>
      </c>
      <c r="AR54" s="46">
        <v>0.30633951240552487</v>
      </c>
      <c r="AS54" s="46">
        <v>0.25528292700460409</v>
      </c>
      <c r="AT54" s="46">
        <v>0</v>
      </c>
      <c r="AU54" s="46">
        <v>0</v>
      </c>
      <c r="AV54" s="46">
        <v>0</v>
      </c>
      <c r="AW54" s="46">
        <v>0</v>
      </c>
      <c r="AX54" s="46">
        <v>0</v>
      </c>
      <c r="AY54" s="46">
        <v>0</v>
      </c>
      <c r="AZ54" s="46">
        <v>0</v>
      </c>
      <c r="BA54" s="46">
        <v>0</v>
      </c>
      <c r="BB54" s="46">
        <v>0</v>
      </c>
      <c r="BC54" s="46">
        <v>0</v>
      </c>
      <c r="BD54" s="46">
        <v>0</v>
      </c>
      <c r="BE54" s="46">
        <v>0</v>
      </c>
      <c r="BF54" s="46">
        <v>0</v>
      </c>
      <c r="BG54" s="46">
        <v>0</v>
      </c>
      <c r="BH54" s="46">
        <v>0</v>
      </c>
      <c r="BI54" s="46">
        <v>0</v>
      </c>
      <c r="BJ54" s="46">
        <v>0</v>
      </c>
      <c r="BK54" s="46">
        <v>0</v>
      </c>
    </row>
    <row r="55" spans="1:63">
      <c r="A55" s="8" t="s">
        <v>97</v>
      </c>
      <c r="B55" s="38">
        <v>18.463999999999999</v>
      </c>
      <c r="C55" s="21"/>
      <c r="D55" s="21"/>
      <c r="E55" s="21"/>
      <c r="F55" s="21"/>
      <c r="G55" s="21"/>
      <c r="H55" s="21"/>
      <c r="I55" s="21"/>
      <c r="J55" s="21">
        <v>6.1267902481104981</v>
      </c>
      <c r="K55" s="23">
        <f t="shared" si="4"/>
        <v>6.1267902481104981</v>
      </c>
      <c r="L55" s="22">
        <f t="shared" si="5"/>
        <v>11.49794303228737</v>
      </c>
      <c r="M55" s="39">
        <f t="shared" si="6"/>
        <v>17.624733280397869</v>
      </c>
      <c r="O55" s="37">
        <f t="shared" si="7"/>
        <v>-7.1989785415298355</v>
      </c>
      <c r="P55" s="37">
        <f t="shared" si="9"/>
        <v>0.61267902481104974</v>
      </c>
      <c r="Q55" s="37">
        <f t="shared" si="10"/>
        <v>0</v>
      </c>
      <c r="R55" s="37">
        <f t="shared" si="11"/>
        <v>0</v>
      </c>
      <c r="S55" s="37">
        <f t="shared" si="12"/>
        <v>6.5862995167187854</v>
      </c>
      <c r="T55">
        <v>54</v>
      </c>
      <c r="U55" s="45">
        <f>IFERROR(-HLOOKUP($U$1,IEX!$W$2:$BH$98,T55,FALSE),0)</f>
        <v>0</v>
      </c>
      <c r="V55" s="46">
        <f t="shared" si="8"/>
        <v>11.49794303228737</v>
      </c>
      <c r="W55" s="52"/>
      <c r="X55" s="46">
        <v>0</v>
      </c>
      <c r="Y55" s="46">
        <v>2.0422634160368327</v>
      </c>
      <c r="Z55" s="46">
        <v>1.0926109275797056</v>
      </c>
      <c r="AA55" s="46">
        <v>1.0211317080184164</v>
      </c>
      <c r="AB55" s="46">
        <v>1.0211317080184164</v>
      </c>
      <c r="AC55" s="46">
        <v>1.123244878820258</v>
      </c>
      <c r="AD55" s="46">
        <v>0.51056585400920818</v>
      </c>
      <c r="AE55" s="46">
        <v>0.45950926860828734</v>
      </c>
      <c r="AF55" s="46">
        <v>0.40845268320736655</v>
      </c>
      <c r="AG55" s="46">
        <v>0.30633951240552487</v>
      </c>
      <c r="AH55" s="46">
        <v>0.20422634160368328</v>
      </c>
      <c r="AI55" s="46">
        <v>0.35739609780644571</v>
      </c>
      <c r="AJ55" s="46">
        <v>0.30633951240552487</v>
      </c>
      <c r="AK55" s="46">
        <v>0.30633951240552487</v>
      </c>
      <c r="AL55" s="46">
        <v>0.51056585400920818</v>
      </c>
      <c r="AM55" s="46">
        <v>0.40845268320736655</v>
      </c>
      <c r="AN55" s="46">
        <v>0.40845268320736655</v>
      </c>
      <c r="AO55" s="46">
        <v>0.39824136612718236</v>
      </c>
      <c r="AP55" s="46">
        <v>0.30633951240552487</v>
      </c>
      <c r="AQ55" s="46">
        <v>0.30633951240552487</v>
      </c>
      <c r="AR55" s="46">
        <v>0.30633951240552487</v>
      </c>
      <c r="AS55" s="46">
        <v>0.25528292700460409</v>
      </c>
      <c r="AT55" s="46">
        <v>0</v>
      </c>
      <c r="AU55" s="46">
        <v>0</v>
      </c>
      <c r="AV55" s="46">
        <v>0</v>
      </c>
      <c r="AW55" s="46">
        <v>0</v>
      </c>
      <c r="AX55" s="46">
        <v>0</v>
      </c>
      <c r="AY55" s="46">
        <v>0</v>
      </c>
      <c r="AZ55" s="46">
        <v>0</v>
      </c>
      <c r="BA55" s="46">
        <v>0</v>
      </c>
      <c r="BB55" s="46">
        <v>0</v>
      </c>
      <c r="BC55" s="46">
        <v>0</v>
      </c>
      <c r="BD55" s="46">
        <v>0</v>
      </c>
      <c r="BE55" s="46">
        <v>0</v>
      </c>
      <c r="BF55" s="46">
        <v>0</v>
      </c>
      <c r="BG55" s="46">
        <v>0</v>
      </c>
      <c r="BH55" s="46">
        <v>0</v>
      </c>
      <c r="BI55" s="46">
        <v>0</v>
      </c>
      <c r="BJ55" s="46">
        <v>0</v>
      </c>
      <c r="BK55" s="46">
        <v>0</v>
      </c>
    </row>
    <row r="56" spans="1:63">
      <c r="A56" s="8" t="s">
        <v>98</v>
      </c>
      <c r="B56" s="38">
        <v>18.7712</v>
      </c>
      <c r="C56" s="21"/>
      <c r="D56" s="21"/>
      <c r="E56" s="21"/>
      <c r="F56" s="21"/>
      <c r="G56" s="21"/>
      <c r="H56" s="21"/>
      <c r="I56" s="21"/>
      <c r="J56" s="21">
        <v>6.1267902481104981</v>
      </c>
      <c r="K56" s="23">
        <f t="shared" si="4"/>
        <v>6.1267902481104981</v>
      </c>
      <c r="L56" s="22">
        <f t="shared" si="5"/>
        <v>11.49794303228737</v>
      </c>
      <c r="M56" s="39">
        <f t="shared" si="6"/>
        <v>17.624733280397869</v>
      </c>
      <c r="O56" s="37">
        <f t="shared" si="7"/>
        <v>-7.1989785415298355</v>
      </c>
      <c r="P56" s="37">
        <f t="shared" si="9"/>
        <v>0.61267902481104974</v>
      </c>
      <c r="Q56" s="37">
        <f t="shared" si="10"/>
        <v>0</v>
      </c>
      <c r="R56" s="37">
        <f t="shared" si="11"/>
        <v>0</v>
      </c>
      <c r="S56" s="37">
        <f t="shared" si="12"/>
        <v>6.5862995167187854</v>
      </c>
      <c r="T56">
        <v>55</v>
      </c>
      <c r="U56" s="45">
        <f>IFERROR(-HLOOKUP($U$1,IEX!$W$2:$BH$98,T56,FALSE),0)</f>
        <v>0</v>
      </c>
      <c r="V56" s="46">
        <f t="shared" si="8"/>
        <v>11.49794303228737</v>
      </c>
      <c r="W56" s="52"/>
      <c r="X56" s="46">
        <v>0</v>
      </c>
      <c r="Y56" s="46">
        <v>2.0422634160368327</v>
      </c>
      <c r="Z56" s="46">
        <v>1.0926109275797056</v>
      </c>
      <c r="AA56" s="46">
        <v>1.0211317080184164</v>
      </c>
      <c r="AB56" s="46">
        <v>1.0211317080184164</v>
      </c>
      <c r="AC56" s="46">
        <v>1.123244878820258</v>
      </c>
      <c r="AD56" s="46">
        <v>0.51056585400920818</v>
      </c>
      <c r="AE56" s="46">
        <v>0.45950926860828734</v>
      </c>
      <c r="AF56" s="46">
        <v>0.40845268320736655</v>
      </c>
      <c r="AG56" s="46">
        <v>0.30633951240552487</v>
      </c>
      <c r="AH56" s="46">
        <v>0.20422634160368328</v>
      </c>
      <c r="AI56" s="46">
        <v>0.35739609780644571</v>
      </c>
      <c r="AJ56" s="46">
        <v>0.30633951240552487</v>
      </c>
      <c r="AK56" s="46">
        <v>0.30633951240552487</v>
      </c>
      <c r="AL56" s="46">
        <v>0.51056585400920818</v>
      </c>
      <c r="AM56" s="46">
        <v>0.40845268320736655</v>
      </c>
      <c r="AN56" s="46">
        <v>0.40845268320736655</v>
      </c>
      <c r="AO56" s="46">
        <v>0.39824136612718236</v>
      </c>
      <c r="AP56" s="46">
        <v>0.30633951240552487</v>
      </c>
      <c r="AQ56" s="46">
        <v>0.30633951240552487</v>
      </c>
      <c r="AR56" s="46">
        <v>0.30633951240552487</v>
      </c>
      <c r="AS56" s="46">
        <v>0.25528292700460409</v>
      </c>
      <c r="AT56" s="46">
        <v>0</v>
      </c>
      <c r="AU56" s="46">
        <v>0</v>
      </c>
      <c r="AV56" s="46">
        <v>0</v>
      </c>
      <c r="AW56" s="46">
        <v>0</v>
      </c>
      <c r="AX56" s="46">
        <v>0</v>
      </c>
      <c r="AY56" s="46">
        <v>0</v>
      </c>
      <c r="AZ56" s="46">
        <v>0</v>
      </c>
      <c r="BA56" s="46">
        <v>0</v>
      </c>
      <c r="BB56" s="46">
        <v>0</v>
      </c>
      <c r="BC56" s="46">
        <v>0</v>
      </c>
      <c r="BD56" s="46">
        <v>0</v>
      </c>
      <c r="BE56" s="46">
        <v>0</v>
      </c>
      <c r="BF56" s="46">
        <v>0</v>
      </c>
      <c r="BG56" s="46">
        <v>0</v>
      </c>
      <c r="BH56" s="46">
        <v>0</v>
      </c>
      <c r="BI56" s="46">
        <v>0</v>
      </c>
      <c r="BJ56" s="46">
        <v>0</v>
      </c>
      <c r="BK56" s="46">
        <v>0</v>
      </c>
    </row>
    <row r="57" spans="1:63">
      <c r="A57" s="8" t="s">
        <v>99</v>
      </c>
      <c r="B57" s="38">
        <v>18.0932</v>
      </c>
      <c r="C57" s="21"/>
      <c r="D57" s="21"/>
      <c r="E57" s="21"/>
      <c r="F57" s="21"/>
      <c r="G57" s="21"/>
      <c r="H57" s="21"/>
      <c r="I57" s="21"/>
      <c r="J57" s="21">
        <v>6.0954070746771487</v>
      </c>
      <c r="K57" s="23">
        <f t="shared" si="4"/>
        <v>6.0954070746771487</v>
      </c>
      <c r="L57" s="22">
        <f t="shared" si="5"/>
        <v>11.439047276810786</v>
      </c>
      <c r="M57" s="39">
        <f t="shared" si="6"/>
        <v>17.534454351487934</v>
      </c>
      <c r="O57" s="37">
        <f t="shared" si="7"/>
        <v>-7.162103312745649</v>
      </c>
      <c r="P57" s="37">
        <f t="shared" si="9"/>
        <v>0.60954070746771483</v>
      </c>
      <c r="Q57" s="37">
        <f t="shared" si="10"/>
        <v>0</v>
      </c>
      <c r="R57" s="37">
        <f t="shared" si="11"/>
        <v>0</v>
      </c>
      <c r="S57" s="37">
        <f t="shared" si="12"/>
        <v>6.5525626052779344</v>
      </c>
      <c r="T57">
        <v>56</v>
      </c>
      <c r="U57" s="45">
        <f>IFERROR(-HLOOKUP($U$1,IEX!$W$2:$BH$98,T57,FALSE),0)</f>
        <v>0</v>
      </c>
      <c r="V57" s="46">
        <f t="shared" si="8"/>
        <v>11.439047276810786</v>
      </c>
      <c r="W57" s="52"/>
      <c r="X57" s="46">
        <v>0</v>
      </c>
      <c r="Y57" s="46">
        <v>2.0318023582257161</v>
      </c>
      <c r="Z57" s="46">
        <v>1.0870142616507583</v>
      </c>
      <c r="AA57" s="46">
        <v>1.015901179112858</v>
      </c>
      <c r="AB57" s="46">
        <v>1.015901179112858</v>
      </c>
      <c r="AC57" s="46">
        <v>1.117491297024144</v>
      </c>
      <c r="AD57" s="46">
        <v>0.50795058955642902</v>
      </c>
      <c r="AE57" s="46">
        <v>0.45715553060078618</v>
      </c>
      <c r="AF57" s="46">
        <v>0.40636047164514327</v>
      </c>
      <c r="AG57" s="46">
        <v>0.30477035373385741</v>
      </c>
      <c r="AH57" s="46">
        <v>0.20318023582257164</v>
      </c>
      <c r="AI57" s="46">
        <v>0.35556541268950032</v>
      </c>
      <c r="AJ57" s="46">
        <v>0.30477035373385741</v>
      </c>
      <c r="AK57" s="46">
        <v>0.30477035373385741</v>
      </c>
      <c r="AL57" s="46">
        <v>0.50795058955642902</v>
      </c>
      <c r="AM57" s="46">
        <v>0.40636047164514327</v>
      </c>
      <c r="AN57" s="46">
        <v>0.40636047164514327</v>
      </c>
      <c r="AO57" s="46">
        <v>0.39620145985401461</v>
      </c>
      <c r="AP57" s="46">
        <v>0.30477035373385741</v>
      </c>
      <c r="AQ57" s="46">
        <v>0.30477035373385741</v>
      </c>
      <c r="AR57" s="46">
        <v>0.30477035373385741</v>
      </c>
      <c r="AS57" s="46">
        <v>0.25397529477821451</v>
      </c>
      <c r="AT57" s="46">
        <v>0</v>
      </c>
      <c r="AU57" s="46">
        <v>0</v>
      </c>
      <c r="AV57" s="46">
        <v>0</v>
      </c>
      <c r="AW57" s="46">
        <v>0</v>
      </c>
      <c r="AX57" s="46">
        <v>0</v>
      </c>
      <c r="AY57" s="46">
        <v>0</v>
      </c>
      <c r="AZ57" s="46">
        <v>0</v>
      </c>
      <c r="BA57" s="46">
        <v>0</v>
      </c>
      <c r="BB57" s="46">
        <v>0</v>
      </c>
      <c r="BC57" s="46">
        <v>0</v>
      </c>
      <c r="BD57" s="46">
        <v>0</v>
      </c>
      <c r="BE57" s="46">
        <v>0</v>
      </c>
      <c r="BF57" s="46">
        <v>0</v>
      </c>
      <c r="BG57" s="46">
        <v>0</v>
      </c>
      <c r="BH57" s="46">
        <v>0</v>
      </c>
      <c r="BI57" s="46">
        <v>0</v>
      </c>
      <c r="BJ57" s="46">
        <v>0</v>
      </c>
      <c r="BK57" s="46">
        <v>0</v>
      </c>
    </row>
    <row r="58" spans="1:63">
      <c r="A58" s="8" t="s">
        <v>100</v>
      </c>
      <c r="B58" s="38">
        <v>18.549599999999998</v>
      </c>
      <c r="C58" s="21"/>
      <c r="D58" s="21"/>
      <c r="E58" s="21"/>
      <c r="F58" s="21"/>
      <c r="G58" s="21"/>
      <c r="H58" s="21"/>
      <c r="I58" s="21"/>
      <c r="J58" s="21">
        <v>6.1267902481104981</v>
      </c>
      <c r="K58" s="23">
        <f t="shared" si="4"/>
        <v>6.1267902481104981</v>
      </c>
      <c r="L58" s="22">
        <f t="shared" si="5"/>
        <v>11.49794303228737</v>
      </c>
      <c r="M58" s="39">
        <f t="shared" si="6"/>
        <v>17.624733280397869</v>
      </c>
      <c r="O58" s="37">
        <f t="shared" si="7"/>
        <v>-7.1989785415298355</v>
      </c>
      <c r="P58" s="37">
        <f t="shared" si="9"/>
        <v>0.61267902481104974</v>
      </c>
      <c r="Q58" s="37">
        <f t="shared" si="10"/>
        <v>0</v>
      </c>
      <c r="R58" s="37">
        <f t="shared" si="11"/>
        <v>0</v>
      </c>
      <c r="S58" s="37">
        <f t="shared" si="12"/>
        <v>6.5862995167187854</v>
      </c>
      <c r="T58">
        <v>57</v>
      </c>
      <c r="U58" s="45">
        <f>IFERROR(-HLOOKUP($U$1,IEX!$W$2:$BH$98,T58,FALSE),0)</f>
        <v>0</v>
      </c>
      <c r="V58" s="46">
        <f t="shared" si="8"/>
        <v>11.49794303228737</v>
      </c>
      <c r="W58" s="52"/>
      <c r="X58" s="46">
        <v>0</v>
      </c>
      <c r="Y58" s="46">
        <v>2.0422634160368327</v>
      </c>
      <c r="Z58" s="46">
        <v>1.0926109275797056</v>
      </c>
      <c r="AA58" s="46">
        <v>1.0211317080184164</v>
      </c>
      <c r="AB58" s="46">
        <v>1.0211317080184164</v>
      </c>
      <c r="AC58" s="46">
        <v>1.123244878820258</v>
      </c>
      <c r="AD58" s="46">
        <v>0.51056585400920818</v>
      </c>
      <c r="AE58" s="46">
        <v>0.45950926860828734</v>
      </c>
      <c r="AF58" s="46">
        <v>0.40845268320736655</v>
      </c>
      <c r="AG58" s="46">
        <v>0.30633951240552487</v>
      </c>
      <c r="AH58" s="46">
        <v>0.20422634160368328</v>
      </c>
      <c r="AI58" s="46">
        <v>0.35739609780644571</v>
      </c>
      <c r="AJ58" s="46">
        <v>0.30633951240552487</v>
      </c>
      <c r="AK58" s="46">
        <v>0.30633951240552487</v>
      </c>
      <c r="AL58" s="46">
        <v>0.51056585400920818</v>
      </c>
      <c r="AM58" s="46">
        <v>0.40845268320736655</v>
      </c>
      <c r="AN58" s="46">
        <v>0.40845268320736655</v>
      </c>
      <c r="AO58" s="46">
        <v>0.39824136612718236</v>
      </c>
      <c r="AP58" s="46">
        <v>0.30633951240552487</v>
      </c>
      <c r="AQ58" s="46">
        <v>0.30633951240552487</v>
      </c>
      <c r="AR58" s="46">
        <v>0.30633951240552487</v>
      </c>
      <c r="AS58" s="46">
        <v>0.25528292700460409</v>
      </c>
      <c r="AT58" s="46">
        <v>0</v>
      </c>
      <c r="AU58" s="46">
        <v>0</v>
      </c>
      <c r="AV58" s="46">
        <v>0</v>
      </c>
      <c r="AW58" s="46">
        <v>0</v>
      </c>
      <c r="AX58" s="46">
        <v>0</v>
      </c>
      <c r="AY58" s="46">
        <v>0</v>
      </c>
      <c r="AZ58" s="46">
        <v>0</v>
      </c>
      <c r="BA58" s="46">
        <v>0</v>
      </c>
      <c r="BB58" s="46">
        <v>0</v>
      </c>
      <c r="BC58" s="46">
        <v>0</v>
      </c>
      <c r="BD58" s="46">
        <v>0</v>
      </c>
      <c r="BE58" s="46">
        <v>0</v>
      </c>
      <c r="BF58" s="46">
        <v>0</v>
      </c>
      <c r="BG58" s="46">
        <v>0</v>
      </c>
      <c r="BH58" s="46">
        <v>0</v>
      </c>
      <c r="BI58" s="46">
        <v>0</v>
      </c>
      <c r="BJ58" s="46">
        <v>0</v>
      </c>
      <c r="BK58" s="46">
        <v>0</v>
      </c>
    </row>
    <row r="59" spans="1:63">
      <c r="A59" s="8" t="s">
        <v>101</v>
      </c>
      <c r="B59" s="38">
        <v>18.36</v>
      </c>
      <c r="C59" s="21"/>
      <c r="D59" s="21"/>
      <c r="E59" s="21"/>
      <c r="F59" s="21"/>
      <c r="G59" s="21"/>
      <c r="H59" s="21"/>
      <c r="I59" s="21"/>
      <c r="J59" s="21">
        <v>6.1267902481104981</v>
      </c>
      <c r="K59" s="23">
        <f t="shared" si="4"/>
        <v>6.1267902481104981</v>
      </c>
      <c r="L59" s="22">
        <f t="shared" si="5"/>
        <v>11.49794303228737</v>
      </c>
      <c r="M59" s="39">
        <f t="shared" si="6"/>
        <v>17.624733280397869</v>
      </c>
      <c r="O59" s="37">
        <f t="shared" si="7"/>
        <v>-7.1989785415298355</v>
      </c>
      <c r="P59" s="37">
        <f t="shared" si="9"/>
        <v>0.61267902481104974</v>
      </c>
      <c r="Q59" s="37">
        <f t="shared" si="10"/>
        <v>0</v>
      </c>
      <c r="R59" s="37">
        <f t="shared" si="11"/>
        <v>0</v>
      </c>
      <c r="S59" s="37">
        <f t="shared" si="12"/>
        <v>6.5862995167187854</v>
      </c>
      <c r="T59">
        <v>58</v>
      </c>
      <c r="U59" s="45">
        <f>IFERROR(-HLOOKUP($U$1,IEX!$W$2:$BH$98,T59,FALSE),0)</f>
        <v>0</v>
      </c>
      <c r="V59" s="46">
        <f t="shared" si="8"/>
        <v>11.49794303228737</v>
      </c>
      <c r="W59" s="52"/>
      <c r="X59" s="46">
        <v>0</v>
      </c>
      <c r="Y59" s="46">
        <v>2.0422634160368327</v>
      </c>
      <c r="Z59" s="46">
        <v>1.0926109275797056</v>
      </c>
      <c r="AA59" s="46">
        <v>1.0211317080184164</v>
      </c>
      <c r="AB59" s="46">
        <v>1.0211317080184164</v>
      </c>
      <c r="AC59" s="46">
        <v>1.123244878820258</v>
      </c>
      <c r="AD59" s="46">
        <v>0.51056585400920818</v>
      </c>
      <c r="AE59" s="46">
        <v>0.45950926860828734</v>
      </c>
      <c r="AF59" s="46">
        <v>0.40845268320736655</v>
      </c>
      <c r="AG59" s="46">
        <v>0.30633951240552487</v>
      </c>
      <c r="AH59" s="46">
        <v>0.20422634160368328</v>
      </c>
      <c r="AI59" s="46">
        <v>0.35739609780644571</v>
      </c>
      <c r="AJ59" s="46">
        <v>0.30633951240552487</v>
      </c>
      <c r="AK59" s="46">
        <v>0.30633951240552487</v>
      </c>
      <c r="AL59" s="46">
        <v>0.51056585400920818</v>
      </c>
      <c r="AM59" s="46">
        <v>0.40845268320736655</v>
      </c>
      <c r="AN59" s="46">
        <v>0.40845268320736655</v>
      </c>
      <c r="AO59" s="46">
        <v>0.39824136612718236</v>
      </c>
      <c r="AP59" s="46">
        <v>0.30633951240552487</v>
      </c>
      <c r="AQ59" s="46">
        <v>0.30633951240552487</v>
      </c>
      <c r="AR59" s="46">
        <v>0.30633951240552487</v>
      </c>
      <c r="AS59" s="46">
        <v>0.25528292700460409</v>
      </c>
      <c r="AT59" s="46">
        <v>0</v>
      </c>
      <c r="AU59" s="46">
        <v>0</v>
      </c>
      <c r="AV59" s="46">
        <v>0</v>
      </c>
      <c r="AW59" s="46">
        <v>0</v>
      </c>
      <c r="AX59" s="46">
        <v>0</v>
      </c>
      <c r="AY59" s="46">
        <v>0</v>
      </c>
      <c r="AZ59" s="46">
        <v>0</v>
      </c>
      <c r="BA59" s="46">
        <v>0</v>
      </c>
      <c r="BB59" s="46">
        <v>0</v>
      </c>
      <c r="BC59" s="46">
        <v>0</v>
      </c>
      <c r="BD59" s="46">
        <v>0</v>
      </c>
      <c r="BE59" s="46">
        <v>0</v>
      </c>
      <c r="BF59" s="46">
        <v>0</v>
      </c>
      <c r="BG59" s="46">
        <v>0</v>
      </c>
      <c r="BH59" s="46">
        <v>0</v>
      </c>
      <c r="BI59" s="46">
        <v>0</v>
      </c>
      <c r="BJ59" s="46">
        <v>0</v>
      </c>
      <c r="BK59" s="46">
        <v>0</v>
      </c>
    </row>
    <row r="60" spans="1:63">
      <c r="A60" s="8" t="s">
        <v>102</v>
      </c>
      <c r="B60" s="38">
        <v>17.775599999999997</v>
      </c>
      <c r="C60" s="21"/>
      <c r="D60" s="21"/>
      <c r="E60" s="21"/>
      <c r="F60" s="21"/>
      <c r="G60" s="21"/>
      <c r="H60" s="21"/>
      <c r="I60" s="21"/>
      <c r="J60" s="21">
        <v>5.988411005053341</v>
      </c>
      <c r="K60" s="23">
        <f t="shared" si="4"/>
        <v>5.988411005053341</v>
      </c>
      <c r="L60" s="22">
        <f t="shared" si="5"/>
        <v>11.238251319483435</v>
      </c>
      <c r="M60" s="39">
        <f t="shared" si="6"/>
        <v>17.226662324536775</v>
      </c>
      <c r="O60" s="37">
        <f t="shared" si="7"/>
        <v>-7.0363829309376751</v>
      </c>
      <c r="P60" s="37">
        <f t="shared" si="9"/>
        <v>0.59884110050533401</v>
      </c>
      <c r="Q60" s="37">
        <f t="shared" si="10"/>
        <v>0</v>
      </c>
      <c r="R60" s="37">
        <f t="shared" si="11"/>
        <v>0</v>
      </c>
      <c r="S60" s="37">
        <f t="shared" si="12"/>
        <v>6.4375418304323411</v>
      </c>
      <c r="T60">
        <v>59</v>
      </c>
      <c r="U60" s="45">
        <f>IFERROR(-HLOOKUP($U$1,IEX!$W$2:$BH$98,T60,FALSE),0)</f>
        <v>0</v>
      </c>
      <c r="V60" s="46">
        <f t="shared" si="8"/>
        <v>11.238251319483435</v>
      </c>
      <c r="W60" s="52"/>
      <c r="X60" s="46">
        <v>0</v>
      </c>
      <c r="Y60" s="46">
        <v>1.9961370016844469</v>
      </c>
      <c r="Z60" s="46">
        <v>1.0679332959011794</v>
      </c>
      <c r="AA60" s="46">
        <v>0.99806850084222343</v>
      </c>
      <c r="AB60" s="46">
        <v>0.99806850084222343</v>
      </c>
      <c r="AC60" s="46">
        <v>1.0978753509264458</v>
      </c>
      <c r="AD60" s="46">
        <v>0.49903425042111171</v>
      </c>
      <c r="AE60" s="46">
        <v>0.44913082537900051</v>
      </c>
      <c r="AF60" s="46">
        <v>0.39922740033688942</v>
      </c>
      <c r="AG60" s="46">
        <v>0.29942055025266701</v>
      </c>
      <c r="AH60" s="46">
        <v>0.19961370016844471</v>
      </c>
      <c r="AI60" s="46">
        <v>0.34932397529477821</v>
      </c>
      <c r="AJ60" s="46">
        <v>0.29942055025266701</v>
      </c>
      <c r="AK60" s="46">
        <v>0.29942055025266701</v>
      </c>
      <c r="AL60" s="46">
        <v>0.49903425042111171</v>
      </c>
      <c r="AM60" s="46">
        <v>0.39922740033688942</v>
      </c>
      <c r="AN60" s="46">
        <v>0.39922740033688942</v>
      </c>
      <c r="AO60" s="46">
        <v>0.38924671532846716</v>
      </c>
      <c r="AP60" s="46">
        <v>0.29942055025266701</v>
      </c>
      <c r="AQ60" s="46">
        <v>0.29942055025266701</v>
      </c>
      <c r="AR60" s="46">
        <v>0.29942055025266701</v>
      </c>
      <c r="AS60" s="46">
        <v>0.24951712521055586</v>
      </c>
      <c r="AT60" s="46">
        <v>0</v>
      </c>
      <c r="AU60" s="46">
        <v>0</v>
      </c>
      <c r="AV60" s="46">
        <v>0</v>
      </c>
      <c r="AW60" s="46">
        <v>0</v>
      </c>
      <c r="AX60" s="46">
        <v>0</v>
      </c>
      <c r="AY60" s="46">
        <v>0</v>
      </c>
      <c r="AZ60" s="46">
        <v>0</v>
      </c>
      <c r="BA60" s="46">
        <v>0</v>
      </c>
      <c r="BB60" s="46">
        <v>0</v>
      </c>
      <c r="BC60" s="46">
        <v>0</v>
      </c>
      <c r="BD60" s="46">
        <v>0</v>
      </c>
      <c r="BE60" s="46">
        <v>0</v>
      </c>
      <c r="BF60" s="46">
        <v>0</v>
      </c>
      <c r="BG60" s="46">
        <v>0</v>
      </c>
      <c r="BH60" s="46">
        <v>0</v>
      </c>
      <c r="BI60" s="46">
        <v>0</v>
      </c>
      <c r="BJ60" s="46">
        <v>0</v>
      </c>
      <c r="BK60" s="46">
        <v>0</v>
      </c>
    </row>
    <row r="61" spans="1:63">
      <c r="A61" s="8" t="s">
        <v>103</v>
      </c>
      <c r="B61" s="38">
        <v>18.9648</v>
      </c>
      <c r="C61" s="21"/>
      <c r="D61" s="21"/>
      <c r="E61" s="21"/>
      <c r="F61" s="21"/>
      <c r="G61" s="21"/>
      <c r="H61" s="21"/>
      <c r="I61" s="21"/>
      <c r="J61" s="21">
        <v>6.1267902481104981</v>
      </c>
      <c r="K61" s="23">
        <f t="shared" si="4"/>
        <v>6.1267902481104981</v>
      </c>
      <c r="L61" s="22">
        <f t="shared" si="5"/>
        <v>11.49794303228737</v>
      </c>
      <c r="M61" s="39">
        <f t="shared" si="6"/>
        <v>17.624733280397869</v>
      </c>
      <c r="O61" s="37">
        <f t="shared" si="7"/>
        <v>-7.1989785415298355</v>
      </c>
      <c r="P61" s="37">
        <f t="shared" si="9"/>
        <v>0.61267902481104974</v>
      </c>
      <c r="Q61" s="37">
        <f t="shared" si="10"/>
        <v>0</v>
      </c>
      <c r="R61" s="37">
        <f t="shared" si="11"/>
        <v>0</v>
      </c>
      <c r="S61" s="37">
        <f t="shared" si="12"/>
        <v>6.5862995167187854</v>
      </c>
      <c r="T61">
        <v>60</v>
      </c>
      <c r="U61" s="45">
        <f>IFERROR(-HLOOKUP($U$1,IEX!$W$2:$BH$98,T61,FALSE),0)</f>
        <v>0</v>
      </c>
      <c r="V61" s="46">
        <f t="shared" si="8"/>
        <v>11.49794303228737</v>
      </c>
      <c r="W61" s="52"/>
      <c r="X61" s="46">
        <v>0</v>
      </c>
      <c r="Y61" s="46">
        <v>2.0422634160368327</v>
      </c>
      <c r="Z61" s="46">
        <v>1.0926109275797056</v>
      </c>
      <c r="AA61" s="46">
        <v>1.0211317080184164</v>
      </c>
      <c r="AB61" s="46">
        <v>1.0211317080184164</v>
      </c>
      <c r="AC61" s="46">
        <v>1.123244878820258</v>
      </c>
      <c r="AD61" s="46">
        <v>0.51056585400920818</v>
      </c>
      <c r="AE61" s="46">
        <v>0.45950926860828734</v>
      </c>
      <c r="AF61" s="46">
        <v>0.40845268320736655</v>
      </c>
      <c r="AG61" s="46">
        <v>0.30633951240552487</v>
      </c>
      <c r="AH61" s="46">
        <v>0.20422634160368328</v>
      </c>
      <c r="AI61" s="46">
        <v>0.35739609780644571</v>
      </c>
      <c r="AJ61" s="46">
        <v>0.30633951240552487</v>
      </c>
      <c r="AK61" s="46">
        <v>0.30633951240552487</v>
      </c>
      <c r="AL61" s="46">
        <v>0.51056585400920818</v>
      </c>
      <c r="AM61" s="46">
        <v>0.40845268320736655</v>
      </c>
      <c r="AN61" s="46">
        <v>0.40845268320736655</v>
      </c>
      <c r="AO61" s="46">
        <v>0.39824136612718236</v>
      </c>
      <c r="AP61" s="46">
        <v>0.30633951240552487</v>
      </c>
      <c r="AQ61" s="46">
        <v>0.30633951240552487</v>
      </c>
      <c r="AR61" s="46">
        <v>0.30633951240552487</v>
      </c>
      <c r="AS61" s="46">
        <v>0.25528292700460409</v>
      </c>
      <c r="AT61" s="46">
        <v>0</v>
      </c>
      <c r="AU61" s="46">
        <v>0</v>
      </c>
      <c r="AV61" s="46">
        <v>0</v>
      </c>
      <c r="AW61" s="46">
        <v>0</v>
      </c>
      <c r="AX61" s="46">
        <v>0</v>
      </c>
      <c r="AY61" s="46">
        <v>0</v>
      </c>
      <c r="AZ61" s="46">
        <v>0</v>
      </c>
      <c r="BA61" s="46">
        <v>0</v>
      </c>
      <c r="BB61" s="46">
        <v>0</v>
      </c>
      <c r="BC61" s="46">
        <v>0</v>
      </c>
      <c r="BD61" s="46">
        <v>0</v>
      </c>
      <c r="BE61" s="46">
        <v>0</v>
      </c>
      <c r="BF61" s="46">
        <v>0</v>
      </c>
      <c r="BG61" s="46">
        <v>0</v>
      </c>
      <c r="BH61" s="46">
        <v>0</v>
      </c>
      <c r="BI61" s="46">
        <v>0</v>
      </c>
      <c r="BJ61" s="46">
        <v>0</v>
      </c>
      <c r="BK61" s="46">
        <v>0</v>
      </c>
    </row>
    <row r="62" spans="1:63">
      <c r="A62" s="8" t="s">
        <v>104</v>
      </c>
      <c r="B62" s="38">
        <v>19.084799999999998</v>
      </c>
      <c r="C62" s="21"/>
      <c r="D62" s="21"/>
      <c r="E62" s="21"/>
      <c r="F62" s="21"/>
      <c r="G62" s="21"/>
      <c r="H62" s="21"/>
      <c r="I62" s="21"/>
      <c r="J62" s="21">
        <v>6.1267902481104981</v>
      </c>
      <c r="K62" s="23">
        <f t="shared" si="4"/>
        <v>6.1267902481104981</v>
      </c>
      <c r="L62" s="22">
        <f t="shared" si="5"/>
        <v>11.49794303228737</v>
      </c>
      <c r="M62" s="39">
        <f t="shared" si="6"/>
        <v>17.624733280397869</v>
      </c>
      <c r="O62" s="37">
        <f t="shared" si="7"/>
        <v>-7.1989785415298355</v>
      </c>
      <c r="P62" s="37">
        <f t="shared" si="9"/>
        <v>0.61267902481104974</v>
      </c>
      <c r="Q62" s="37">
        <f t="shared" si="10"/>
        <v>0</v>
      </c>
      <c r="R62" s="37">
        <f t="shared" si="11"/>
        <v>0</v>
      </c>
      <c r="S62" s="37">
        <f t="shared" si="12"/>
        <v>6.5862995167187854</v>
      </c>
      <c r="T62">
        <v>61</v>
      </c>
      <c r="U62" s="45">
        <f>IFERROR(-HLOOKUP($U$1,IEX!$W$2:$BH$98,T62,FALSE),0)</f>
        <v>0</v>
      </c>
      <c r="V62" s="46">
        <f t="shared" si="8"/>
        <v>11.49794303228737</v>
      </c>
      <c r="W62" s="52"/>
      <c r="X62" s="46">
        <v>0</v>
      </c>
      <c r="Y62" s="46">
        <v>2.0422634160368327</v>
      </c>
      <c r="Z62" s="46">
        <v>1.0926109275797056</v>
      </c>
      <c r="AA62" s="46">
        <v>1.0211317080184164</v>
      </c>
      <c r="AB62" s="46">
        <v>1.0211317080184164</v>
      </c>
      <c r="AC62" s="46">
        <v>1.123244878820258</v>
      </c>
      <c r="AD62" s="46">
        <v>0.51056585400920818</v>
      </c>
      <c r="AE62" s="46">
        <v>0.45950926860828734</v>
      </c>
      <c r="AF62" s="46">
        <v>0.40845268320736655</v>
      </c>
      <c r="AG62" s="46">
        <v>0.30633951240552487</v>
      </c>
      <c r="AH62" s="46">
        <v>0.20422634160368328</v>
      </c>
      <c r="AI62" s="46">
        <v>0.35739609780644571</v>
      </c>
      <c r="AJ62" s="46">
        <v>0.30633951240552487</v>
      </c>
      <c r="AK62" s="46">
        <v>0.30633951240552487</v>
      </c>
      <c r="AL62" s="46">
        <v>0.51056585400920818</v>
      </c>
      <c r="AM62" s="46">
        <v>0.40845268320736655</v>
      </c>
      <c r="AN62" s="46">
        <v>0.40845268320736655</v>
      </c>
      <c r="AO62" s="46">
        <v>0.39824136612718236</v>
      </c>
      <c r="AP62" s="46">
        <v>0.30633951240552487</v>
      </c>
      <c r="AQ62" s="46">
        <v>0.30633951240552487</v>
      </c>
      <c r="AR62" s="46">
        <v>0.30633951240552487</v>
      </c>
      <c r="AS62" s="46">
        <v>0.25528292700460409</v>
      </c>
      <c r="AT62" s="46">
        <v>0</v>
      </c>
      <c r="AU62" s="46">
        <v>0</v>
      </c>
      <c r="AV62" s="46">
        <v>0</v>
      </c>
      <c r="AW62" s="46">
        <v>0</v>
      </c>
      <c r="AX62" s="46">
        <v>0</v>
      </c>
      <c r="AY62" s="46">
        <v>0</v>
      </c>
      <c r="AZ62" s="46">
        <v>0</v>
      </c>
      <c r="BA62" s="46">
        <v>0</v>
      </c>
      <c r="BB62" s="46">
        <v>0</v>
      </c>
      <c r="BC62" s="46">
        <v>0</v>
      </c>
      <c r="BD62" s="46">
        <v>0</v>
      </c>
      <c r="BE62" s="46">
        <v>0</v>
      </c>
      <c r="BF62" s="46">
        <v>0</v>
      </c>
      <c r="BG62" s="46">
        <v>0</v>
      </c>
      <c r="BH62" s="46">
        <v>0</v>
      </c>
      <c r="BI62" s="46">
        <v>0</v>
      </c>
      <c r="BJ62" s="46">
        <v>0</v>
      </c>
      <c r="BK62" s="46">
        <v>0</v>
      </c>
    </row>
    <row r="63" spans="1:63">
      <c r="A63" s="8" t="s">
        <v>105</v>
      </c>
      <c r="B63" s="38">
        <v>19.1952</v>
      </c>
      <c r="C63" s="21"/>
      <c r="D63" s="21"/>
      <c r="E63" s="21"/>
      <c r="F63" s="21"/>
      <c r="G63" s="21"/>
      <c r="H63" s="21"/>
      <c r="I63" s="21"/>
      <c r="J63" s="21">
        <v>6.1267902481104981</v>
      </c>
      <c r="K63" s="23">
        <f t="shared" si="4"/>
        <v>6.1267902481104981</v>
      </c>
      <c r="L63" s="22">
        <f t="shared" si="5"/>
        <v>11.49794303228737</v>
      </c>
      <c r="M63" s="39">
        <f t="shared" si="6"/>
        <v>17.624733280397869</v>
      </c>
      <c r="O63" s="37">
        <f t="shared" si="7"/>
        <v>-7.1989785415298355</v>
      </c>
      <c r="P63" s="37">
        <f t="shared" si="9"/>
        <v>0.61267902481104974</v>
      </c>
      <c r="Q63" s="37">
        <f t="shared" si="10"/>
        <v>0</v>
      </c>
      <c r="R63" s="37">
        <f t="shared" si="11"/>
        <v>0</v>
      </c>
      <c r="S63" s="37">
        <f t="shared" si="12"/>
        <v>6.5862995167187854</v>
      </c>
      <c r="T63">
        <v>62</v>
      </c>
      <c r="U63" s="45">
        <f>IFERROR(-HLOOKUP($U$1,IEX!$W$2:$BH$98,T63,FALSE),0)</f>
        <v>0</v>
      </c>
      <c r="V63" s="46">
        <f t="shared" si="8"/>
        <v>11.49794303228737</v>
      </c>
      <c r="W63" s="52"/>
      <c r="X63" s="46">
        <v>0</v>
      </c>
      <c r="Y63" s="46">
        <v>2.0422634160368327</v>
      </c>
      <c r="Z63" s="46">
        <v>1.0926109275797056</v>
      </c>
      <c r="AA63" s="46">
        <v>1.0211317080184164</v>
      </c>
      <c r="AB63" s="46">
        <v>1.0211317080184164</v>
      </c>
      <c r="AC63" s="46">
        <v>1.123244878820258</v>
      </c>
      <c r="AD63" s="46">
        <v>0.51056585400920818</v>
      </c>
      <c r="AE63" s="46">
        <v>0.45950926860828734</v>
      </c>
      <c r="AF63" s="46">
        <v>0.40845268320736655</v>
      </c>
      <c r="AG63" s="46">
        <v>0.30633951240552487</v>
      </c>
      <c r="AH63" s="46">
        <v>0.20422634160368328</v>
      </c>
      <c r="AI63" s="46">
        <v>0.35739609780644571</v>
      </c>
      <c r="AJ63" s="46">
        <v>0.30633951240552487</v>
      </c>
      <c r="AK63" s="46">
        <v>0.30633951240552487</v>
      </c>
      <c r="AL63" s="46">
        <v>0.51056585400920818</v>
      </c>
      <c r="AM63" s="46">
        <v>0.40845268320736655</v>
      </c>
      <c r="AN63" s="46">
        <v>0.40845268320736655</v>
      </c>
      <c r="AO63" s="46">
        <v>0.39824136612718236</v>
      </c>
      <c r="AP63" s="46">
        <v>0.30633951240552487</v>
      </c>
      <c r="AQ63" s="46">
        <v>0.30633951240552487</v>
      </c>
      <c r="AR63" s="46">
        <v>0.30633951240552487</v>
      </c>
      <c r="AS63" s="46">
        <v>0.25528292700460409</v>
      </c>
      <c r="AT63" s="46">
        <v>0</v>
      </c>
      <c r="AU63" s="46">
        <v>0</v>
      </c>
      <c r="AV63" s="46">
        <v>0</v>
      </c>
      <c r="AW63" s="46">
        <v>0</v>
      </c>
      <c r="AX63" s="46">
        <v>0</v>
      </c>
      <c r="AY63" s="46">
        <v>0</v>
      </c>
      <c r="AZ63" s="46">
        <v>0</v>
      </c>
      <c r="BA63" s="46">
        <v>0</v>
      </c>
      <c r="BB63" s="46">
        <v>0</v>
      </c>
      <c r="BC63" s="46">
        <v>0</v>
      </c>
      <c r="BD63" s="46">
        <v>0</v>
      </c>
      <c r="BE63" s="46">
        <v>0</v>
      </c>
      <c r="BF63" s="46">
        <v>0</v>
      </c>
      <c r="BG63" s="46">
        <v>0</v>
      </c>
      <c r="BH63" s="46">
        <v>0</v>
      </c>
      <c r="BI63" s="46">
        <v>0</v>
      </c>
      <c r="BJ63" s="46">
        <v>0</v>
      </c>
      <c r="BK63" s="46">
        <v>0</v>
      </c>
    </row>
    <row r="64" spans="1:63">
      <c r="A64" s="8" t="s">
        <v>106</v>
      </c>
      <c r="B64" s="38">
        <v>18.252800000000001</v>
      </c>
      <c r="C64" s="21"/>
      <c r="D64" s="21"/>
      <c r="E64" s="21"/>
      <c r="F64" s="21"/>
      <c r="G64" s="21"/>
      <c r="H64" s="21"/>
      <c r="I64" s="21"/>
      <c r="J64" s="21">
        <v>6.1267902481104981</v>
      </c>
      <c r="K64" s="23">
        <f t="shared" si="4"/>
        <v>6.1267902481104981</v>
      </c>
      <c r="L64" s="22">
        <f t="shared" si="5"/>
        <v>11.49794303228737</v>
      </c>
      <c r="M64" s="39">
        <f t="shared" si="6"/>
        <v>17.624733280397869</v>
      </c>
      <c r="O64" s="37">
        <f t="shared" si="7"/>
        <v>-7.1989785415298355</v>
      </c>
      <c r="P64" s="37">
        <f t="shared" si="9"/>
        <v>0.61267902481104974</v>
      </c>
      <c r="Q64" s="37">
        <f t="shared" si="10"/>
        <v>0</v>
      </c>
      <c r="R64" s="37">
        <f t="shared" si="11"/>
        <v>0</v>
      </c>
      <c r="S64" s="37">
        <f t="shared" si="12"/>
        <v>6.5862995167187854</v>
      </c>
      <c r="T64">
        <v>63</v>
      </c>
      <c r="U64" s="45">
        <f>IFERROR(-HLOOKUP($U$1,IEX!$W$2:$BH$98,T64,FALSE),0)</f>
        <v>0</v>
      </c>
      <c r="V64" s="46">
        <f t="shared" si="8"/>
        <v>11.49794303228737</v>
      </c>
      <c r="W64" s="52"/>
      <c r="X64" s="46">
        <v>0</v>
      </c>
      <c r="Y64" s="46">
        <v>2.0422634160368327</v>
      </c>
      <c r="Z64" s="46">
        <v>1.0926109275797056</v>
      </c>
      <c r="AA64" s="46">
        <v>1.0211317080184164</v>
      </c>
      <c r="AB64" s="46">
        <v>1.0211317080184164</v>
      </c>
      <c r="AC64" s="46">
        <v>1.123244878820258</v>
      </c>
      <c r="AD64" s="46">
        <v>0.51056585400920818</v>
      </c>
      <c r="AE64" s="46">
        <v>0.45950926860828734</v>
      </c>
      <c r="AF64" s="46">
        <v>0.40845268320736655</v>
      </c>
      <c r="AG64" s="46">
        <v>0.30633951240552487</v>
      </c>
      <c r="AH64" s="46">
        <v>0.20422634160368328</v>
      </c>
      <c r="AI64" s="46">
        <v>0.35739609780644571</v>
      </c>
      <c r="AJ64" s="46">
        <v>0.30633951240552487</v>
      </c>
      <c r="AK64" s="46">
        <v>0.30633951240552487</v>
      </c>
      <c r="AL64" s="46">
        <v>0.51056585400920818</v>
      </c>
      <c r="AM64" s="46">
        <v>0.40845268320736655</v>
      </c>
      <c r="AN64" s="46">
        <v>0.40845268320736655</v>
      </c>
      <c r="AO64" s="46">
        <v>0.39824136612718236</v>
      </c>
      <c r="AP64" s="46">
        <v>0.30633951240552487</v>
      </c>
      <c r="AQ64" s="46">
        <v>0.30633951240552487</v>
      </c>
      <c r="AR64" s="46">
        <v>0.30633951240552487</v>
      </c>
      <c r="AS64" s="46">
        <v>0.25528292700460409</v>
      </c>
      <c r="AT64" s="46">
        <v>0</v>
      </c>
      <c r="AU64" s="46">
        <v>0</v>
      </c>
      <c r="AV64" s="46">
        <v>0</v>
      </c>
      <c r="AW64" s="46">
        <v>0</v>
      </c>
      <c r="AX64" s="46">
        <v>0</v>
      </c>
      <c r="AY64" s="46">
        <v>0</v>
      </c>
      <c r="AZ64" s="46">
        <v>0</v>
      </c>
      <c r="BA64" s="46">
        <v>0</v>
      </c>
      <c r="BB64" s="46">
        <v>0</v>
      </c>
      <c r="BC64" s="46">
        <v>0</v>
      </c>
      <c r="BD64" s="46">
        <v>0</v>
      </c>
      <c r="BE64" s="46">
        <v>0</v>
      </c>
      <c r="BF64" s="46">
        <v>0</v>
      </c>
      <c r="BG64" s="46">
        <v>0</v>
      </c>
      <c r="BH64" s="46">
        <v>0</v>
      </c>
      <c r="BI64" s="46">
        <v>0</v>
      </c>
      <c r="BJ64" s="46">
        <v>0</v>
      </c>
      <c r="BK64" s="46">
        <v>0</v>
      </c>
    </row>
    <row r="65" spans="1:63">
      <c r="A65" s="8" t="s">
        <v>107</v>
      </c>
      <c r="B65" s="38">
        <v>18.684799999999999</v>
      </c>
      <c r="C65" s="21"/>
      <c r="D65" s="21"/>
      <c r="E65" s="21"/>
      <c r="F65" s="21"/>
      <c r="G65" s="21"/>
      <c r="H65" s="21"/>
      <c r="I65" s="21"/>
      <c r="J65" s="21">
        <v>6.1267902481104981</v>
      </c>
      <c r="K65" s="23">
        <f t="shared" si="4"/>
        <v>6.1267902481104981</v>
      </c>
      <c r="L65" s="22">
        <f t="shared" si="5"/>
        <v>11.49794303228737</v>
      </c>
      <c r="M65" s="39">
        <f t="shared" si="6"/>
        <v>17.624733280397869</v>
      </c>
      <c r="O65" s="37">
        <f t="shared" si="7"/>
        <v>-7.1989785415298355</v>
      </c>
      <c r="P65" s="37">
        <f t="shared" si="9"/>
        <v>0.61267902481104974</v>
      </c>
      <c r="Q65" s="37">
        <f t="shared" si="10"/>
        <v>0</v>
      </c>
      <c r="R65" s="37">
        <f t="shared" si="11"/>
        <v>0</v>
      </c>
      <c r="S65" s="37">
        <f t="shared" si="12"/>
        <v>6.5862995167187854</v>
      </c>
      <c r="T65">
        <v>64</v>
      </c>
      <c r="U65" s="45">
        <f>IFERROR(-HLOOKUP($U$1,IEX!$W$2:$BH$98,T65,FALSE),0)</f>
        <v>0</v>
      </c>
      <c r="V65" s="46">
        <f t="shared" si="8"/>
        <v>11.49794303228737</v>
      </c>
      <c r="W65" s="52"/>
      <c r="X65" s="46">
        <v>0</v>
      </c>
      <c r="Y65" s="46">
        <v>2.0422634160368327</v>
      </c>
      <c r="Z65" s="46">
        <v>1.0926109275797056</v>
      </c>
      <c r="AA65" s="46">
        <v>1.0211317080184164</v>
      </c>
      <c r="AB65" s="46">
        <v>1.0211317080184164</v>
      </c>
      <c r="AC65" s="46">
        <v>1.123244878820258</v>
      </c>
      <c r="AD65" s="46">
        <v>0.51056585400920818</v>
      </c>
      <c r="AE65" s="46">
        <v>0.45950926860828734</v>
      </c>
      <c r="AF65" s="46">
        <v>0.40845268320736655</v>
      </c>
      <c r="AG65" s="46">
        <v>0.30633951240552487</v>
      </c>
      <c r="AH65" s="46">
        <v>0.20422634160368328</v>
      </c>
      <c r="AI65" s="46">
        <v>0.35739609780644571</v>
      </c>
      <c r="AJ65" s="46">
        <v>0.30633951240552487</v>
      </c>
      <c r="AK65" s="46">
        <v>0.30633951240552487</v>
      </c>
      <c r="AL65" s="46">
        <v>0.51056585400920818</v>
      </c>
      <c r="AM65" s="46">
        <v>0.40845268320736655</v>
      </c>
      <c r="AN65" s="46">
        <v>0.40845268320736655</v>
      </c>
      <c r="AO65" s="46">
        <v>0.39824136612718236</v>
      </c>
      <c r="AP65" s="46">
        <v>0.30633951240552487</v>
      </c>
      <c r="AQ65" s="46">
        <v>0.30633951240552487</v>
      </c>
      <c r="AR65" s="46">
        <v>0.30633951240552487</v>
      </c>
      <c r="AS65" s="46">
        <v>0.25528292700460409</v>
      </c>
      <c r="AT65" s="46">
        <v>0</v>
      </c>
      <c r="AU65" s="46">
        <v>0</v>
      </c>
      <c r="AV65" s="46">
        <v>0</v>
      </c>
      <c r="AW65" s="46">
        <v>0</v>
      </c>
      <c r="AX65" s="46">
        <v>0</v>
      </c>
      <c r="AY65" s="46">
        <v>0</v>
      </c>
      <c r="AZ65" s="46">
        <v>0</v>
      </c>
      <c r="BA65" s="46">
        <v>0</v>
      </c>
      <c r="BB65" s="46">
        <v>0</v>
      </c>
      <c r="BC65" s="46">
        <v>0</v>
      </c>
      <c r="BD65" s="46">
        <v>0</v>
      </c>
      <c r="BE65" s="46">
        <v>0</v>
      </c>
      <c r="BF65" s="46">
        <v>0</v>
      </c>
      <c r="BG65" s="46">
        <v>0</v>
      </c>
      <c r="BH65" s="46">
        <v>0</v>
      </c>
      <c r="BI65" s="46">
        <v>0</v>
      </c>
      <c r="BJ65" s="46">
        <v>0</v>
      </c>
      <c r="BK65" s="46">
        <v>0</v>
      </c>
    </row>
    <row r="66" spans="1:63">
      <c r="A66" s="8" t="s">
        <v>108</v>
      </c>
      <c r="B66" s="38">
        <v>18.5412</v>
      </c>
      <c r="C66" s="21"/>
      <c r="D66" s="21"/>
      <c r="E66" s="21"/>
      <c r="F66" s="21"/>
      <c r="G66" s="21"/>
      <c r="H66" s="21"/>
      <c r="I66" s="21"/>
      <c r="J66" s="21">
        <v>6.1267902481104981</v>
      </c>
      <c r="K66" s="23">
        <f t="shared" si="4"/>
        <v>6.1267902481104981</v>
      </c>
      <c r="L66" s="22">
        <f t="shared" si="5"/>
        <v>11.49794303228737</v>
      </c>
      <c r="M66" s="39">
        <f t="shared" si="6"/>
        <v>17.624733280397869</v>
      </c>
      <c r="O66" s="37">
        <f t="shared" si="7"/>
        <v>-7.1989785415298355</v>
      </c>
      <c r="P66" s="37">
        <f t="shared" si="9"/>
        <v>0.61267902481104974</v>
      </c>
      <c r="Q66" s="37">
        <f t="shared" si="10"/>
        <v>0</v>
      </c>
      <c r="R66" s="37">
        <f t="shared" si="11"/>
        <v>0</v>
      </c>
      <c r="S66" s="37">
        <f t="shared" si="12"/>
        <v>6.5862995167187854</v>
      </c>
      <c r="T66">
        <v>65</v>
      </c>
      <c r="U66" s="45">
        <f>IFERROR(-HLOOKUP($U$1,IEX!$W$2:$BH$98,T66,FALSE),0)</f>
        <v>0</v>
      </c>
      <c r="V66" s="46">
        <f t="shared" si="8"/>
        <v>11.49794303228737</v>
      </c>
      <c r="W66" s="52"/>
      <c r="X66" s="46">
        <v>0</v>
      </c>
      <c r="Y66" s="46">
        <v>2.0422634160368327</v>
      </c>
      <c r="Z66" s="46">
        <v>1.0926109275797056</v>
      </c>
      <c r="AA66" s="46">
        <v>1.0211317080184164</v>
      </c>
      <c r="AB66" s="46">
        <v>1.0211317080184164</v>
      </c>
      <c r="AC66" s="46">
        <v>1.123244878820258</v>
      </c>
      <c r="AD66" s="46">
        <v>0.51056585400920818</v>
      </c>
      <c r="AE66" s="46">
        <v>0.45950926860828734</v>
      </c>
      <c r="AF66" s="46">
        <v>0.40845268320736655</v>
      </c>
      <c r="AG66" s="46">
        <v>0.30633951240552487</v>
      </c>
      <c r="AH66" s="46">
        <v>0.20422634160368328</v>
      </c>
      <c r="AI66" s="46">
        <v>0.35739609780644571</v>
      </c>
      <c r="AJ66" s="46">
        <v>0.30633951240552487</v>
      </c>
      <c r="AK66" s="46">
        <v>0.30633951240552487</v>
      </c>
      <c r="AL66" s="46">
        <v>0.51056585400920818</v>
      </c>
      <c r="AM66" s="46">
        <v>0.40845268320736655</v>
      </c>
      <c r="AN66" s="46">
        <v>0.40845268320736655</v>
      </c>
      <c r="AO66" s="46">
        <v>0.39824136612718236</v>
      </c>
      <c r="AP66" s="46">
        <v>0.30633951240552487</v>
      </c>
      <c r="AQ66" s="46">
        <v>0.30633951240552487</v>
      </c>
      <c r="AR66" s="46">
        <v>0.30633951240552487</v>
      </c>
      <c r="AS66" s="46">
        <v>0.25528292700460409</v>
      </c>
      <c r="AT66" s="46">
        <v>0</v>
      </c>
      <c r="AU66" s="46">
        <v>0</v>
      </c>
      <c r="AV66" s="46">
        <v>0</v>
      </c>
      <c r="AW66" s="46">
        <v>0</v>
      </c>
      <c r="AX66" s="46">
        <v>0</v>
      </c>
      <c r="AY66" s="46">
        <v>0</v>
      </c>
      <c r="AZ66" s="46">
        <v>0</v>
      </c>
      <c r="BA66" s="46">
        <v>0</v>
      </c>
      <c r="BB66" s="46">
        <v>0</v>
      </c>
      <c r="BC66" s="46">
        <v>0</v>
      </c>
      <c r="BD66" s="46">
        <v>0</v>
      </c>
      <c r="BE66" s="46">
        <v>0</v>
      </c>
      <c r="BF66" s="46">
        <v>0</v>
      </c>
      <c r="BG66" s="46">
        <v>0</v>
      </c>
      <c r="BH66" s="46">
        <v>0</v>
      </c>
      <c r="BI66" s="46">
        <v>0</v>
      </c>
      <c r="BJ66" s="46">
        <v>0</v>
      </c>
      <c r="BK66" s="46">
        <v>0</v>
      </c>
    </row>
    <row r="67" spans="1:63">
      <c r="A67" s="8" t="s">
        <v>109</v>
      </c>
      <c r="B67" s="38">
        <v>18.976400000000002</v>
      </c>
      <c r="C67" s="21"/>
      <c r="D67" s="21"/>
      <c r="E67" s="21"/>
      <c r="F67" s="21"/>
      <c r="G67" s="21"/>
      <c r="H67" s="21"/>
      <c r="I67" s="21"/>
      <c r="J67" s="21">
        <v>6.1267902481104981</v>
      </c>
      <c r="K67" s="23">
        <f t="shared" si="4"/>
        <v>6.1267902481104981</v>
      </c>
      <c r="L67" s="22">
        <f t="shared" si="5"/>
        <v>11.49794303228737</v>
      </c>
      <c r="M67" s="39">
        <f t="shared" si="6"/>
        <v>17.624733280397869</v>
      </c>
      <c r="O67" s="37">
        <f t="shared" si="7"/>
        <v>-7.1989785415298355</v>
      </c>
      <c r="P67" s="37">
        <f t="shared" ref="P67:P98" si="13">SUMPRODUCT($X67:$AQ67,$X$103:$AQ$103)+D67</f>
        <v>0.61267902481104974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6.5862995167187854</v>
      </c>
      <c r="T67">
        <v>66</v>
      </c>
      <c r="U67" s="45">
        <f>IFERROR(-HLOOKUP($U$1,IEX!$W$2:$BH$98,T67,FALSE),0)</f>
        <v>0</v>
      </c>
      <c r="V67" s="46">
        <f t="shared" si="8"/>
        <v>11.49794303228737</v>
      </c>
      <c r="W67" s="52"/>
      <c r="X67" s="46">
        <v>0</v>
      </c>
      <c r="Y67" s="46">
        <v>2.0422634160368327</v>
      </c>
      <c r="Z67" s="46">
        <v>1.0926109275797056</v>
      </c>
      <c r="AA67" s="46">
        <v>1.0211317080184164</v>
      </c>
      <c r="AB67" s="46">
        <v>1.0211317080184164</v>
      </c>
      <c r="AC67" s="46">
        <v>1.123244878820258</v>
      </c>
      <c r="AD67" s="46">
        <v>0.51056585400920818</v>
      </c>
      <c r="AE67" s="46">
        <v>0.45950926860828734</v>
      </c>
      <c r="AF67" s="46">
        <v>0.40845268320736655</v>
      </c>
      <c r="AG67" s="46">
        <v>0.30633951240552487</v>
      </c>
      <c r="AH67" s="46">
        <v>0.20422634160368328</v>
      </c>
      <c r="AI67" s="46">
        <v>0.35739609780644571</v>
      </c>
      <c r="AJ67" s="46">
        <v>0.30633951240552487</v>
      </c>
      <c r="AK67" s="46">
        <v>0.30633951240552487</v>
      </c>
      <c r="AL67" s="46">
        <v>0.51056585400920818</v>
      </c>
      <c r="AM67" s="46">
        <v>0.40845268320736655</v>
      </c>
      <c r="AN67" s="46">
        <v>0.40845268320736655</v>
      </c>
      <c r="AO67" s="46">
        <v>0.39824136612718236</v>
      </c>
      <c r="AP67" s="46">
        <v>0.30633951240552487</v>
      </c>
      <c r="AQ67" s="46">
        <v>0.30633951240552487</v>
      </c>
      <c r="AR67" s="46">
        <v>0.30633951240552487</v>
      </c>
      <c r="AS67" s="46">
        <v>0.25528292700460409</v>
      </c>
      <c r="AT67" s="46">
        <v>0</v>
      </c>
      <c r="AU67" s="46">
        <v>0</v>
      </c>
      <c r="AV67" s="46">
        <v>0</v>
      </c>
      <c r="AW67" s="46">
        <v>0</v>
      </c>
      <c r="AX67" s="46">
        <v>0</v>
      </c>
      <c r="AY67" s="46">
        <v>0</v>
      </c>
      <c r="AZ67" s="46">
        <v>0</v>
      </c>
      <c r="BA67" s="46">
        <v>0</v>
      </c>
      <c r="BB67" s="46">
        <v>0</v>
      </c>
      <c r="BC67" s="46">
        <v>0</v>
      </c>
      <c r="BD67" s="46">
        <v>0</v>
      </c>
      <c r="BE67" s="46">
        <v>0</v>
      </c>
      <c r="BF67" s="46">
        <v>0</v>
      </c>
      <c r="BG67" s="46">
        <v>0</v>
      </c>
      <c r="BH67" s="46">
        <v>0</v>
      </c>
      <c r="BI67" s="46">
        <v>0</v>
      </c>
      <c r="BJ67" s="46">
        <v>0</v>
      </c>
      <c r="BK67" s="46">
        <v>0</v>
      </c>
    </row>
    <row r="68" spans="1:63">
      <c r="A68" s="8" t="s">
        <v>110</v>
      </c>
      <c r="B68" s="38">
        <v>18.285599999999999</v>
      </c>
      <c r="C68" s="21"/>
      <c r="D68" s="21"/>
      <c r="E68" s="21"/>
      <c r="F68" s="21"/>
      <c r="G68" s="21"/>
      <c r="H68" s="21"/>
      <c r="I68" s="21"/>
      <c r="J68" s="21">
        <v>6.1267902481104981</v>
      </c>
      <c r="K68" s="23">
        <f t="shared" ref="K68:K98" si="17">SUM(C68:J68)</f>
        <v>6.1267902481104981</v>
      </c>
      <c r="L68" s="22">
        <f t="shared" ref="L68:L98" si="18">U68+V68</f>
        <v>11.49794303228737</v>
      </c>
      <c r="M68" s="39">
        <f t="shared" ref="M68:M98" si="19">K68+L68</f>
        <v>17.624733280397869</v>
      </c>
      <c r="O68" s="37">
        <f t="shared" ref="O68:O98" si="20">-SUM(P68:S68,U68)</f>
        <v>-7.1989785415298355</v>
      </c>
      <c r="P68" s="37">
        <f t="shared" si="13"/>
        <v>0.61267902481104974</v>
      </c>
      <c r="Q68" s="37">
        <f t="shared" si="14"/>
        <v>0</v>
      </c>
      <c r="R68" s="37">
        <f t="shared" si="15"/>
        <v>0</v>
      </c>
      <c r="S68" s="37">
        <f t="shared" si="16"/>
        <v>6.5862995167187854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11.49794303228737</v>
      </c>
      <c r="W68" s="52"/>
      <c r="X68" s="46">
        <v>0</v>
      </c>
      <c r="Y68" s="46">
        <v>2.0422634160368327</v>
      </c>
      <c r="Z68" s="46">
        <v>1.0926109275797056</v>
      </c>
      <c r="AA68" s="46">
        <v>1.0211317080184164</v>
      </c>
      <c r="AB68" s="46">
        <v>1.0211317080184164</v>
      </c>
      <c r="AC68" s="46">
        <v>1.123244878820258</v>
      </c>
      <c r="AD68" s="46">
        <v>0.51056585400920818</v>
      </c>
      <c r="AE68" s="46">
        <v>0.45950926860828734</v>
      </c>
      <c r="AF68" s="46">
        <v>0.40845268320736655</v>
      </c>
      <c r="AG68" s="46">
        <v>0.30633951240552487</v>
      </c>
      <c r="AH68" s="46">
        <v>0.20422634160368328</v>
      </c>
      <c r="AI68" s="46">
        <v>0.35739609780644571</v>
      </c>
      <c r="AJ68" s="46">
        <v>0.30633951240552487</v>
      </c>
      <c r="AK68" s="46">
        <v>0.30633951240552487</v>
      </c>
      <c r="AL68" s="46">
        <v>0.51056585400920818</v>
      </c>
      <c r="AM68" s="46">
        <v>0.40845268320736655</v>
      </c>
      <c r="AN68" s="46">
        <v>0.40845268320736655</v>
      </c>
      <c r="AO68" s="46">
        <v>0.39824136612718236</v>
      </c>
      <c r="AP68" s="46">
        <v>0.30633951240552487</v>
      </c>
      <c r="AQ68" s="46">
        <v>0.30633951240552487</v>
      </c>
      <c r="AR68" s="46">
        <v>0.30633951240552487</v>
      </c>
      <c r="AS68" s="46">
        <v>0.25528292700460409</v>
      </c>
      <c r="AT68" s="46">
        <v>0</v>
      </c>
      <c r="AU68" s="46">
        <v>0</v>
      </c>
      <c r="AV68" s="46">
        <v>0</v>
      </c>
      <c r="AW68" s="46">
        <v>0</v>
      </c>
      <c r="AX68" s="46">
        <v>0</v>
      </c>
      <c r="AY68" s="46">
        <v>0</v>
      </c>
      <c r="AZ68" s="46">
        <v>0</v>
      </c>
      <c r="BA68" s="46">
        <v>0</v>
      </c>
      <c r="BB68" s="46">
        <v>0</v>
      </c>
      <c r="BC68" s="46">
        <v>0</v>
      </c>
      <c r="BD68" s="46">
        <v>0</v>
      </c>
      <c r="BE68" s="46">
        <v>0</v>
      </c>
      <c r="BF68" s="46">
        <v>0</v>
      </c>
      <c r="BG68" s="46">
        <v>0</v>
      </c>
      <c r="BH68" s="46">
        <v>0</v>
      </c>
      <c r="BI68" s="46">
        <v>0</v>
      </c>
      <c r="BJ68" s="46">
        <v>0</v>
      </c>
      <c r="BK68" s="46">
        <v>0</v>
      </c>
    </row>
    <row r="69" spans="1:63">
      <c r="A69" s="8" t="s">
        <v>111</v>
      </c>
      <c r="B69" s="38">
        <v>18.011599999999998</v>
      </c>
      <c r="C69" s="21"/>
      <c r="D69" s="21"/>
      <c r="E69" s="21"/>
      <c r="F69" s="21"/>
      <c r="G69" s="21"/>
      <c r="H69" s="21"/>
      <c r="I69" s="21"/>
      <c r="J69" s="21">
        <v>6.0679169006176314</v>
      </c>
      <c r="K69" s="23">
        <f t="shared" si="17"/>
        <v>6.0679169006176314</v>
      </c>
      <c r="L69" s="22">
        <f t="shared" si="18"/>
        <v>11.38745738349242</v>
      </c>
      <c r="M69" s="39">
        <f t="shared" si="19"/>
        <v>17.45537428411005</v>
      </c>
      <c r="O69" s="37">
        <f t="shared" si="20"/>
        <v>-7.1298023582257164</v>
      </c>
      <c r="P69" s="37">
        <f t="shared" si="13"/>
        <v>0.60679169006176303</v>
      </c>
      <c r="Q69" s="37">
        <f t="shared" si="14"/>
        <v>0</v>
      </c>
      <c r="R69" s="37">
        <f t="shared" si="15"/>
        <v>0</v>
      </c>
      <c r="S69" s="37">
        <f t="shared" si="16"/>
        <v>6.5230106681639537</v>
      </c>
      <c r="T69">
        <v>68</v>
      </c>
      <c r="U69" s="45">
        <f>IFERROR(-HLOOKUP($U$1,IEX!$W$2:$BH$98,T69,FALSE),0)</f>
        <v>0</v>
      </c>
      <c r="V69" s="46">
        <f t="shared" si="21"/>
        <v>11.38745738349242</v>
      </c>
      <c r="W69" s="52"/>
      <c r="X69" s="46">
        <v>0</v>
      </c>
      <c r="Y69" s="46">
        <v>2.0226389668725435</v>
      </c>
      <c r="Z69" s="46">
        <v>1.082111847276811</v>
      </c>
      <c r="AA69" s="46">
        <v>1.0113194834362718</v>
      </c>
      <c r="AB69" s="46">
        <v>1.0113194834362718</v>
      </c>
      <c r="AC69" s="46">
        <v>1.112451431779899</v>
      </c>
      <c r="AD69" s="46">
        <v>0.50565974171813588</v>
      </c>
      <c r="AE69" s="46">
        <v>0.4550937675463223</v>
      </c>
      <c r="AF69" s="46">
        <v>0.40452779337450873</v>
      </c>
      <c r="AG69" s="46">
        <v>0.30339584503088152</v>
      </c>
      <c r="AH69" s="46">
        <v>0.20226389668725436</v>
      </c>
      <c r="AI69" s="46">
        <v>0.35396181920269515</v>
      </c>
      <c r="AJ69" s="46">
        <v>0.30339584503088152</v>
      </c>
      <c r="AK69" s="46">
        <v>0.30339584503088152</v>
      </c>
      <c r="AL69" s="46">
        <v>0.50565974171813588</v>
      </c>
      <c r="AM69" s="46">
        <v>0.40452779337450873</v>
      </c>
      <c r="AN69" s="46">
        <v>0.40452779337450873</v>
      </c>
      <c r="AO69" s="46">
        <v>0.39441459854014599</v>
      </c>
      <c r="AP69" s="46">
        <v>0.30339584503088152</v>
      </c>
      <c r="AQ69" s="46">
        <v>0.30339584503088152</v>
      </c>
      <c r="AR69" s="46">
        <v>0.30339584503088152</v>
      </c>
      <c r="AS69" s="46">
        <v>0.25282987085906794</v>
      </c>
      <c r="AT69" s="46">
        <v>0</v>
      </c>
      <c r="AU69" s="46">
        <v>0</v>
      </c>
      <c r="AV69" s="46">
        <v>0</v>
      </c>
      <c r="AW69" s="46">
        <v>0</v>
      </c>
      <c r="AX69" s="46">
        <v>0</v>
      </c>
      <c r="AY69" s="46">
        <v>0</v>
      </c>
      <c r="AZ69" s="46">
        <v>0</v>
      </c>
      <c r="BA69" s="46">
        <v>0</v>
      </c>
      <c r="BB69" s="46">
        <v>0</v>
      </c>
      <c r="BC69" s="46">
        <v>0</v>
      </c>
      <c r="BD69" s="46">
        <v>0</v>
      </c>
      <c r="BE69" s="46">
        <v>0</v>
      </c>
      <c r="BF69" s="46">
        <v>0</v>
      </c>
      <c r="BG69" s="46">
        <v>0</v>
      </c>
      <c r="BH69" s="46">
        <v>0</v>
      </c>
      <c r="BI69" s="46">
        <v>0</v>
      </c>
      <c r="BJ69" s="46">
        <v>0</v>
      </c>
      <c r="BK69" s="46">
        <v>0</v>
      </c>
    </row>
    <row r="70" spans="1:63">
      <c r="A70" s="8" t="s">
        <v>112</v>
      </c>
      <c r="B70" s="38">
        <v>17.356000000000002</v>
      </c>
      <c r="C70" s="21"/>
      <c r="D70" s="21"/>
      <c r="E70" s="21"/>
      <c r="F70" s="21"/>
      <c r="G70" s="21"/>
      <c r="H70" s="21"/>
      <c r="I70" s="21"/>
      <c r="J70" s="21">
        <v>5.847052217855139</v>
      </c>
      <c r="K70" s="23">
        <f t="shared" si="17"/>
        <v>5.847052217855139</v>
      </c>
      <c r="L70" s="22">
        <f t="shared" si="18"/>
        <v>10.972967995508142</v>
      </c>
      <c r="M70" s="39">
        <f t="shared" si="19"/>
        <v>16.820020213363282</v>
      </c>
      <c r="O70" s="37">
        <f t="shared" si="20"/>
        <v>-6.870286355979788</v>
      </c>
      <c r="P70" s="37">
        <f t="shared" si="13"/>
        <v>0.58470522178551387</v>
      </c>
      <c r="Q70" s="37">
        <f t="shared" si="14"/>
        <v>0</v>
      </c>
      <c r="R70" s="37">
        <f t="shared" si="15"/>
        <v>0</v>
      </c>
      <c r="S70" s="37">
        <f t="shared" si="16"/>
        <v>6.285581134194274</v>
      </c>
      <c r="T70">
        <v>69</v>
      </c>
      <c r="U70" s="45">
        <f>IFERROR(-HLOOKUP($U$1,IEX!$W$2:$BH$98,T70,FALSE),0)</f>
        <v>0</v>
      </c>
      <c r="V70" s="46">
        <f t="shared" si="21"/>
        <v>10.972967995508142</v>
      </c>
      <c r="W70" s="52"/>
      <c r="X70" s="46">
        <v>0</v>
      </c>
      <c r="Y70" s="46">
        <v>1.9490174059517129</v>
      </c>
      <c r="Z70" s="46">
        <v>1.0427243121841665</v>
      </c>
      <c r="AA70" s="46">
        <v>0.97450870297585646</v>
      </c>
      <c r="AB70" s="46">
        <v>0.97450870297585646</v>
      </c>
      <c r="AC70" s="46">
        <v>1.0719595732734424</v>
      </c>
      <c r="AD70" s="46">
        <v>0.48725435148792823</v>
      </c>
      <c r="AE70" s="46">
        <v>0.43852891633913543</v>
      </c>
      <c r="AF70" s="46">
        <v>0.38980348119034264</v>
      </c>
      <c r="AG70" s="46">
        <v>0.29235261089275694</v>
      </c>
      <c r="AH70" s="46">
        <v>0.19490174059517132</v>
      </c>
      <c r="AI70" s="46">
        <v>0.34107804604154973</v>
      </c>
      <c r="AJ70" s="46">
        <v>0.29235261089275694</v>
      </c>
      <c r="AK70" s="46">
        <v>0.29235261089275694</v>
      </c>
      <c r="AL70" s="46">
        <v>0.48725435148792823</v>
      </c>
      <c r="AM70" s="46">
        <v>0.38980348119034264</v>
      </c>
      <c r="AN70" s="46">
        <v>0.38980348119034264</v>
      </c>
      <c r="AO70" s="46">
        <v>0.38005839416058401</v>
      </c>
      <c r="AP70" s="46">
        <v>0.29235261089275694</v>
      </c>
      <c r="AQ70" s="46">
        <v>0.29235261089275694</v>
      </c>
      <c r="AR70" s="46">
        <v>0.29235261089275694</v>
      </c>
      <c r="AS70" s="46">
        <v>0.24362717574396411</v>
      </c>
      <c r="AT70" s="46">
        <v>0</v>
      </c>
      <c r="AU70" s="46">
        <v>0</v>
      </c>
      <c r="AV70" s="46">
        <v>0</v>
      </c>
      <c r="AW70" s="46">
        <v>0</v>
      </c>
      <c r="AX70" s="46">
        <v>0</v>
      </c>
      <c r="AY70" s="46">
        <v>0</v>
      </c>
      <c r="AZ70" s="46">
        <v>0</v>
      </c>
      <c r="BA70" s="46">
        <v>0</v>
      </c>
      <c r="BB70" s="46">
        <v>0</v>
      </c>
      <c r="BC70" s="46">
        <v>0</v>
      </c>
      <c r="BD70" s="46">
        <v>0</v>
      </c>
      <c r="BE70" s="46">
        <v>0</v>
      </c>
      <c r="BF70" s="46">
        <v>0</v>
      </c>
      <c r="BG70" s="46">
        <v>0</v>
      </c>
      <c r="BH70" s="46">
        <v>0</v>
      </c>
      <c r="BI70" s="46">
        <v>0</v>
      </c>
      <c r="BJ70" s="46">
        <v>0</v>
      </c>
      <c r="BK70" s="46">
        <v>0</v>
      </c>
    </row>
    <row r="71" spans="1:63">
      <c r="A71" s="8" t="s">
        <v>113</v>
      </c>
      <c r="B71" s="38">
        <v>18.980799999999999</v>
      </c>
      <c r="C71" s="21"/>
      <c r="D71" s="21"/>
      <c r="E71" s="21"/>
      <c r="F71" s="21"/>
      <c r="G71" s="21"/>
      <c r="H71" s="21"/>
      <c r="I71" s="21"/>
      <c r="J71" s="21">
        <v>6.1267902481104981</v>
      </c>
      <c r="K71" s="23">
        <f t="shared" si="17"/>
        <v>6.1267902481104981</v>
      </c>
      <c r="L71" s="22">
        <f t="shared" si="18"/>
        <v>11.49794303228737</v>
      </c>
      <c r="M71" s="39">
        <f t="shared" si="19"/>
        <v>17.624733280397869</v>
      </c>
      <c r="O71" s="37">
        <f t="shared" si="20"/>
        <v>-7.1989785415298355</v>
      </c>
      <c r="P71" s="37">
        <f t="shared" si="13"/>
        <v>0.61267902481104974</v>
      </c>
      <c r="Q71" s="37">
        <f t="shared" si="14"/>
        <v>0</v>
      </c>
      <c r="R71" s="37">
        <f t="shared" si="15"/>
        <v>0</v>
      </c>
      <c r="S71" s="37">
        <f t="shared" si="16"/>
        <v>6.5862995167187854</v>
      </c>
      <c r="T71">
        <v>70</v>
      </c>
      <c r="U71" s="45">
        <f>IFERROR(-HLOOKUP($U$1,IEX!$W$2:$BH$98,T71,FALSE),0)</f>
        <v>0</v>
      </c>
      <c r="V71" s="46">
        <f t="shared" si="21"/>
        <v>11.49794303228737</v>
      </c>
      <c r="W71" s="52"/>
      <c r="X71" s="46">
        <v>0</v>
      </c>
      <c r="Y71" s="46">
        <v>2.0422634160368327</v>
      </c>
      <c r="Z71" s="46">
        <v>1.0926109275797056</v>
      </c>
      <c r="AA71" s="46">
        <v>1.0211317080184164</v>
      </c>
      <c r="AB71" s="46">
        <v>1.0211317080184164</v>
      </c>
      <c r="AC71" s="46">
        <v>1.123244878820258</v>
      </c>
      <c r="AD71" s="46">
        <v>0.51056585400920818</v>
      </c>
      <c r="AE71" s="46">
        <v>0.45950926860828734</v>
      </c>
      <c r="AF71" s="46">
        <v>0.40845268320736655</v>
      </c>
      <c r="AG71" s="46">
        <v>0.30633951240552487</v>
      </c>
      <c r="AH71" s="46">
        <v>0.20422634160368328</v>
      </c>
      <c r="AI71" s="46">
        <v>0.35739609780644571</v>
      </c>
      <c r="AJ71" s="46">
        <v>0.30633951240552487</v>
      </c>
      <c r="AK71" s="46">
        <v>0.30633951240552487</v>
      </c>
      <c r="AL71" s="46">
        <v>0.51056585400920818</v>
      </c>
      <c r="AM71" s="46">
        <v>0.40845268320736655</v>
      </c>
      <c r="AN71" s="46">
        <v>0.40845268320736655</v>
      </c>
      <c r="AO71" s="46">
        <v>0.39824136612718236</v>
      </c>
      <c r="AP71" s="46">
        <v>0.30633951240552487</v>
      </c>
      <c r="AQ71" s="46">
        <v>0.30633951240552487</v>
      </c>
      <c r="AR71" s="46">
        <v>0.30633951240552487</v>
      </c>
      <c r="AS71" s="46">
        <v>0.25528292700460409</v>
      </c>
      <c r="AT71" s="46">
        <v>0</v>
      </c>
      <c r="AU71" s="46">
        <v>0</v>
      </c>
      <c r="AV71" s="46">
        <v>0</v>
      </c>
      <c r="AW71" s="46">
        <v>0</v>
      </c>
      <c r="AX71" s="46">
        <v>0</v>
      </c>
      <c r="AY71" s="46">
        <v>0</v>
      </c>
      <c r="AZ71" s="46">
        <v>0</v>
      </c>
      <c r="BA71" s="46">
        <v>0</v>
      </c>
      <c r="BB71" s="46">
        <v>0</v>
      </c>
      <c r="BC71" s="46">
        <v>0</v>
      </c>
      <c r="BD71" s="46">
        <v>0</v>
      </c>
      <c r="BE71" s="46">
        <v>0</v>
      </c>
      <c r="BF71" s="46">
        <v>0</v>
      </c>
      <c r="BG71" s="46">
        <v>0</v>
      </c>
      <c r="BH71" s="46">
        <v>0</v>
      </c>
      <c r="BI71" s="46">
        <v>0</v>
      </c>
      <c r="BJ71" s="46">
        <v>0</v>
      </c>
      <c r="BK71" s="46">
        <v>0</v>
      </c>
    </row>
    <row r="72" spans="1:63">
      <c r="A72" s="8" t="s">
        <v>114</v>
      </c>
      <c r="B72" s="38">
        <v>17.237200000000001</v>
      </c>
      <c r="C72" s="21"/>
      <c r="D72" s="21"/>
      <c r="E72" s="21"/>
      <c r="F72" s="21"/>
      <c r="G72" s="21"/>
      <c r="H72" s="21"/>
      <c r="I72" s="21"/>
      <c r="J72" s="21">
        <v>5.8070297585626074</v>
      </c>
      <c r="K72" s="23">
        <f t="shared" si="17"/>
        <v>5.8070297585626074</v>
      </c>
      <c r="L72" s="22">
        <f t="shared" si="18"/>
        <v>10.897859180235827</v>
      </c>
      <c r="M72" s="39">
        <f t="shared" si="19"/>
        <v>16.704888938798433</v>
      </c>
      <c r="O72" s="37">
        <f t="shared" si="20"/>
        <v>-6.8232599663110634</v>
      </c>
      <c r="P72" s="37">
        <f t="shared" si="13"/>
        <v>0.58070297585626063</v>
      </c>
      <c r="Q72" s="37">
        <f t="shared" si="14"/>
        <v>0</v>
      </c>
      <c r="R72" s="37">
        <f t="shared" si="15"/>
        <v>0</v>
      </c>
      <c r="S72" s="37">
        <f t="shared" si="16"/>
        <v>6.2425569904548031</v>
      </c>
      <c r="T72">
        <v>71</v>
      </c>
      <c r="U72" s="45">
        <f>IFERROR(-HLOOKUP($U$1,IEX!$W$2:$BH$98,T72,FALSE),0)</f>
        <v>0</v>
      </c>
      <c r="V72" s="46">
        <f t="shared" si="21"/>
        <v>10.897859180235827</v>
      </c>
      <c r="W72" s="52"/>
      <c r="X72" s="46">
        <v>0</v>
      </c>
      <c r="Y72" s="46">
        <v>1.9356765861875356</v>
      </c>
      <c r="Z72" s="46">
        <v>1.0355869736103318</v>
      </c>
      <c r="AA72" s="46">
        <v>0.96783829309376779</v>
      </c>
      <c r="AB72" s="46">
        <v>0.96783829309376779</v>
      </c>
      <c r="AC72" s="46">
        <v>1.0646221224031447</v>
      </c>
      <c r="AD72" s="46">
        <v>0.48391914654688389</v>
      </c>
      <c r="AE72" s="46">
        <v>0.4355272318921955</v>
      </c>
      <c r="AF72" s="46">
        <v>0.3871353172375071</v>
      </c>
      <c r="AG72" s="46">
        <v>0.29035148792813031</v>
      </c>
      <c r="AH72" s="46">
        <v>0.19356765861875355</v>
      </c>
      <c r="AI72" s="46">
        <v>0.33874340258281871</v>
      </c>
      <c r="AJ72" s="46">
        <v>0.29035148792813031</v>
      </c>
      <c r="AK72" s="46">
        <v>0.29035148792813031</v>
      </c>
      <c r="AL72" s="46">
        <v>0.48391914654688389</v>
      </c>
      <c r="AM72" s="46">
        <v>0.3871353172375071</v>
      </c>
      <c r="AN72" s="46">
        <v>0.3871353172375071</v>
      </c>
      <c r="AO72" s="46">
        <v>0.37745693430656946</v>
      </c>
      <c r="AP72" s="46">
        <v>0.29035148792813031</v>
      </c>
      <c r="AQ72" s="46">
        <v>0.29035148792813031</v>
      </c>
      <c r="AR72" s="46">
        <v>0.29035148792813031</v>
      </c>
      <c r="AS72" s="46">
        <v>0.24195957327344195</v>
      </c>
      <c r="AT72" s="46">
        <v>0</v>
      </c>
      <c r="AU72" s="46">
        <v>0</v>
      </c>
      <c r="AV72" s="46">
        <v>0</v>
      </c>
      <c r="AW72" s="46">
        <v>0</v>
      </c>
      <c r="AX72" s="46">
        <v>0</v>
      </c>
      <c r="AY72" s="46">
        <v>0</v>
      </c>
      <c r="AZ72" s="46">
        <v>0</v>
      </c>
      <c r="BA72" s="46">
        <v>0</v>
      </c>
      <c r="BB72" s="46">
        <v>0</v>
      </c>
      <c r="BC72" s="46">
        <v>0</v>
      </c>
      <c r="BD72" s="46">
        <v>0</v>
      </c>
      <c r="BE72" s="46">
        <v>0</v>
      </c>
      <c r="BF72" s="46">
        <v>0</v>
      </c>
      <c r="BG72" s="46">
        <v>0</v>
      </c>
      <c r="BH72" s="46">
        <v>0</v>
      </c>
      <c r="BI72" s="46">
        <v>0</v>
      </c>
      <c r="BJ72" s="46">
        <v>0</v>
      </c>
      <c r="BK72" s="46">
        <v>0</v>
      </c>
    </row>
    <row r="73" spans="1:63">
      <c r="A73" s="8" t="s">
        <v>115</v>
      </c>
      <c r="B73" s="38">
        <v>17.885999999999999</v>
      </c>
      <c r="C73" s="21"/>
      <c r="D73" s="21"/>
      <c r="E73" s="21"/>
      <c r="F73" s="21"/>
      <c r="G73" s="21"/>
      <c r="H73" s="21"/>
      <c r="I73" s="21"/>
      <c r="J73" s="21">
        <v>6.0256035934868066</v>
      </c>
      <c r="K73" s="23">
        <f t="shared" si="17"/>
        <v>6.0256035934868066</v>
      </c>
      <c r="L73" s="22">
        <f t="shared" si="18"/>
        <v>11.308049410443571</v>
      </c>
      <c r="M73" s="39">
        <f t="shared" si="19"/>
        <v>17.33365300393038</v>
      </c>
      <c r="O73" s="37">
        <f t="shared" si="20"/>
        <v>-7.0800842223469971</v>
      </c>
      <c r="P73" s="37">
        <f t="shared" si="13"/>
        <v>0.60256035934868046</v>
      </c>
      <c r="Q73" s="37">
        <f t="shared" si="14"/>
        <v>0</v>
      </c>
      <c r="R73" s="37">
        <f t="shared" si="15"/>
        <v>0</v>
      </c>
      <c r="S73" s="37">
        <f t="shared" si="16"/>
        <v>6.477523862998317</v>
      </c>
      <c r="T73">
        <v>72</v>
      </c>
      <c r="U73" s="45">
        <f>IFERROR(-HLOOKUP($U$1,IEX!$W$2:$BH$98,T73,FALSE),0)</f>
        <v>0</v>
      </c>
      <c r="V73" s="46">
        <f t="shared" si="21"/>
        <v>11.308049410443571</v>
      </c>
      <c r="W73" s="52"/>
      <c r="X73" s="46">
        <v>0</v>
      </c>
      <c r="Y73" s="46">
        <v>2.0085345311622684</v>
      </c>
      <c r="Z73" s="46">
        <v>1.0745659741718139</v>
      </c>
      <c r="AA73" s="46">
        <v>1.0042672655811342</v>
      </c>
      <c r="AB73" s="46">
        <v>1.0042672655811342</v>
      </c>
      <c r="AC73" s="46">
        <v>1.104693992139248</v>
      </c>
      <c r="AD73" s="46">
        <v>0.50213363279056711</v>
      </c>
      <c r="AE73" s="46">
        <v>0.45192026951151038</v>
      </c>
      <c r="AF73" s="46">
        <v>0.40170690623245375</v>
      </c>
      <c r="AG73" s="46">
        <v>0.30128017967434023</v>
      </c>
      <c r="AH73" s="46">
        <v>0.20085345311622688</v>
      </c>
      <c r="AI73" s="46">
        <v>0.35149354295339702</v>
      </c>
      <c r="AJ73" s="46">
        <v>0.30128017967434023</v>
      </c>
      <c r="AK73" s="46">
        <v>0.30128017967434023</v>
      </c>
      <c r="AL73" s="46">
        <v>0.50213363279056711</v>
      </c>
      <c r="AM73" s="46">
        <v>0.40170690623245375</v>
      </c>
      <c r="AN73" s="46">
        <v>0.40170690623245375</v>
      </c>
      <c r="AO73" s="46">
        <v>0.39166423357664243</v>
      </c>
      <c r="AP73" s="46">
        <v>0.30128017967434023</v>
      </c>
      <c r="AQ73" s="46">
        <v>0.30128017967434023</v>
      </c>
      <c r="AR73" s="46">
        <v>0.30128017967434023</v>
      </c>
      <c r="AS73" s="46">
        <v>0.25106681639528355</v>
      </c>
      <c r="AT73" s="46">
        <v>0</v>
      </c>
      <c r="AU73" s="46">
        <v>0</v>
      </c>
      <c r="AV73" s="46">
        <v>0</v>
      </c>
      <c r="AW73" s="46">
        <v>0</v>
      </c>
      <c r="AX73" s="46">
        <v>0</v>
      </c>
      <c r="AY73" s="46">
        <v>0</v>
      </c>
      <c r="AZ73" s="46">
        <v>0</v>
      </c>
      <c r="BA73" s="46">
        <v>0</v>
      </c>
      <c r="BB73" s="46">
        <v>0</v>
      </c>
      <c r="BC73" s="46">
        <v>0</v>
      </c>
      <c r="BD73" s="46">
        <v>0</v>
      </c>
      <c r="BE73" s="46">
        <v>0</v>
      </c>
      <c r="BF73" s="46">
        <v>0</v>
      </c>
      <c r="BG73" s="46">
        <v>0</v>
      </c>
      <c r="BH73" s="46">
        <v>0</v>
      </c>
      <c r="BI73" s="46">
        <v>0</v>
      </c>
      <c r="BJ73" s="46">
        <v>0</v>
      </c>
      <c r="BK73" s="46">
        <v>0</v>
      </c>
    </row>
    <row r="74" spans="1:63">
      <c r="A74" s="8" t="s">
        <v>116</v>
      </c>
      <c r="B74" s="38">
        <v>17.811199999999999</v>
      </c>
      <c r="C74" s="21"/>
      <c r="D74" s="21"/>
      <c r="E74" s="21"/>
      <c r="F74" s="21"/>
      <c r="G74" s="21"/>
      <c r="H74" s="21"/>
      <c r="I74" s="21"/>
      <c r="J74" s="21">
        <v>6.0004042672655826</v>
      </c>
      <c r="K74" s="23">
        <f t="shared" si="17"/>
        <v>6.0004042672655826</v>
      </c>
      <c r="L74" s="22">
        <f t="shared" si="18"/>
        <v>11.260758674901741</v>
      </c>
      <c r="M74" s="39">
        <f t="shared" si="19"/>
        <v>17.261162942167324</v>
      </c>
      <c r="O74" s="37">
        <f t="shared" si="20"/>
        <v>-7.0504750140370591</v>
      </c>
      <c r="P74" s="37">
        <f t="shared" si="13"/>
        <v>0.60004042672655811</v>
      </c>
      <c r="Q74" s="37">
        <f t="shared" si="14"/>
        <v>0</v>
      </c>
      <c r="R74" s="37">
        <f t="shared" si="15"/>
        <v>0</v>
      </c>
      <c r="S74" s="37">
        <f t="shared" si="16"/>
        <v>6.4504345873105011</v>
      </c>
      <c r="T74">
        <v>73</v>
      </c>
      <c r="U74" s="45">
        <f>IFERROR(-HLOOKUP($U$1,IEX!$W$2:$BH$98,T74,FALSE),0)</f>
        <v>0</v>
      </c>
      <c r="V74" s="46">
        <f t="shared" si="21"/>
        <v>11.260758674901741</v>
      </c>
      <c r="W74" s="52"/>
      <c r="X74" s="46">
        <v>0</v>
      </c>
      <c r="Y74" s="46">
        <v>2.0001347557551941</v>
      </c>
      <c r="Z74" s="46">
        <v>1.0700720943290289</v>
      </c>
      <c r="AA74" s="46">
        <v>1.000067377877597</v>
      </c>
      <c r="AB74" s="46">
        <v>1.000067377877597</v>
      </c>
      <c r="AC74" s="46">
        <v>1.1000741156653568</v>
      </c>
      <c r="AD74" s="46">
        <v>0.50003368893879852</v>
      </c>
      <c r="AE74" s="46">
        <v>0.45003032004491861</v>
      </c>
      <c r="AF74" s="46">
        <v>0.40002695115103881</v>
      </c>
      <c r="AG74" s="46">
        <v>0.30002021336327905</v>
      </c>
      <c r="AH74" s="46">
        <v>0.20001347557551941</v>
      </c>
      <c r="AI74" s="46">
        <v>0.35002358225715891</v>
      </c>
      <c r="AJ74" s="46">
        <v>0.30002021336327905</v>
      </c>
      <c r="AK74" s="46">
        <v>0.30002021336327905</v>
      </c>
      <c r="AL74" s="46">
        <v>0.50003368893879852</v>
      </c>
      <c r="AM74" s="46">
        <v>0.40002695115103881</v>
      </c>
      <c r="AN74" s="46">
        <v>0.40002695115103881</v>
      </c>
      <c r="AO74" s="46">
        <v>0.39002627737226281</v>
      </c>
      <c r="AP74" s="46">
        <v>0.30002021336327905</v>
      </c>
      <c r="AQ74" s="46">
        <v>0.30002021336327905</v>
      </c>
      <c r="AR74" s="46">
        <v>0.30002021336327905</v>
      </c>
      <c r="AS74" s="46">
        <v>0.25001684446939926</v>
      </c>
      <c r="AT74" s="46">
        <v>0</v>
      </c>
      <c r="AU74" s="46">
        <v>0</v>
      </c>
      <c r="AV74" s="46">
        <v>0</v>
      </c>
      <c r="AW74" s="46">
        <v>0</v>
      </c>
      <c r="AX74" s="46">
        <v>0</v>
      </c>
      <c r="AY74" s="46">
        <v>0</v>
      </c>
      <c r="AZ74" s="46">
        <v>0</v>
      </c>
      <c r="BA74" s="46">
        <v>0</v>
      </c>
      <c r="BB74" s="46">
        <v>0</v>
      </c>
      <c r="BC74" s="46">
        <v>0</v>
      </c>
      <c r="BD74" s="46">
        <v>0</v>
      </c>
      <c r="BE74" s="46">
        <v>0</v>
      </c>
      <c r="BF74" s="46">
        <v>0</v>
      </c>
      <c r="BG74" s="46">
        <v>0</v>
      </c>
      <c r="BH74" s="46">
        <v>0</v>
      </c>
      <c r="BI74" s="46">
        <v>0</v>
      </c>
      <c r="BJ74" s="46">
        <v>0</v>
      </c>
      <c r="BK74" s="46">
        <v>0</v>
      </c>
    </row>
    <row r="75" spans="1:63">
      <c r="A75" s="8" t="s">
        <v>117</v>
      </c>
      <c r="B75" s="38">
        <v>18.714400000000001</v>
      </c>
      <c r="C75" s="21"/>
      <c r="D75" s="21"/>
      <c r="E75" s="21"/>
      <c r="F75" s="21"/>
      <c r="G75" s="21"/>
      <c r="H75" s="21"/>
      <c r="I75" s="21"/>
      <c r="J75" s="21">
        <v>6.1267902481104981</v>
      </c>
      <c r="K75" s="23">
        <f t="shared" si="17"/>
        <v>6.1267902481104981</v>
      </c>
      <c r="L75" s="22">
        <f t="shared" si="18"/>
        <v>11.49794303228737</v>
      </c>
      <c r="M75" s="39">
        <f t="shared" si="19"/>
        <v>17.624733280397869</v>
      </c>
      <c r="O75" s="37">
        <f t="shared" si="20"/>
        <v>-7.1989785415298355</v>
      </c>
      <c r="P75" s="37">
        <f t="shared" si="13"/>
        <v>0.61267902481104974</v>
      </c>
      <c r="Q75" s="37">
        <f t="shared" si="14"/>
        <v>0</v>
      </c>
      <c r="R75" s="37">
        <f t="shared" si="15"/>
        <v>0</v>
      </c>
      <c r="S75" s="37">
        <f t="shared" si="16"/>
        <v>6.5862995167187854</v>
      </c>
      <c r="T75">
        <v>74</v>
      </c>
      <c r="U75" s="45">
        <f>IFERROR(-HLOOKUP($U$1,IEX!$W$2:$BH$98,T75,FALSE),0)</f>
        <v>0</v>
      </c>
      <c r="V75" s="46">
        <f t="shared" si="21"/>
        <v>11.49794303228737</v>
      </c>
      <c r="W75" s="52"/>
      <c r="X75" s="46">
        <v>0</v>
      </c>
      <c r="Y75" s="46">
        <v>2.0422634160368327</v>
      </c>
      <c r="Z75" s="46">
        <v>1.0926109275797056</v>
      </c>
      <c r="AA75" s="46">
        <v>1.0211317080184164</v>
      </c>
      <c r="AB75" s="46">
        <v>1.0211317080184164</v>
      </c>
      <c r="AC75" s="46">
        <v>1.123244878820258</v>
      </c>
      <c r="AD75" s="46">
        <v>0.51056585400920818</v>
      </c>
      <c r="AE75" s="46">
        <v>0.45950926860828734</v>
      </c>
      <c r="AF75" s="46">
        <v>0.40845268320736655</v>
      </c>
      <c r="AG75" s="46">
        <v>0.30633951240552487</v>
      </c>
      <c r="AH75" s="46">
        <v>0.20422634160368328</v>
      </c>
      <c r="AI75" s="46">
        <v>0.35739609780644571</v>
      </c>
      <c r="AJ75" s="46">
        <v>0.30633951240552487</v>
      </c>
      <c r="AK75" s="46">
        <v>0.30633951240552487</v>
      </c>
      <c r="AL75" s="46">
        <v>0.51056585400920818</v>
      </c>
      <c r="AM75" s="46">
        <v>0.40845268320736655</v>
      </c>
      <c r="AN75" s="46">
        <v>0.40845268320736655</v>
      </c>
      <c r="AO75" s="46">
        <v>0.39824136612718236</v>
      </c>
      <c r="AP75" s="46">
        <v>0.30633951240552487</v>
      </c>
      <c r="AQ75" s="46">
        <v>0.30633951240552487</v>
      </c>
      <c r="AR75" s="46">
        <v>0.30633951240552487</v>
      </c>
      <c r="AS75" s="46">
        <v>0.25528292700460409</v>
      </c>
      <c r="AT75" s="46">
        <v>0</v>
      </c>
      <c r="AU75" s="46">
        <v>0</v>
      </c>
      <c r="AV75" s="46">
        <v>0</v>
      </c>
      <c r="AW75" s="46">
        <v>0</v>
      </c>
      <c r="AX75" s="46">
        <v>0</v>
      </c>
      <c r="AY75" s="46">
        <v>0</v>
      </c>
      <c r="AZ75" s="46">
        <v>0</v>
      </c>
      <c r="BA75" s="46">
        <v>0</v>
      </c>
      <c r="BB75" s="46">
        <v>0</v>
      </c>
      <c r="BC75" s="46">
        <v>0</v>
      </c>
      <c r="BD75" s="46">
        <v>0</v>
      </c>
      <c r="BE75" s="46">
        <v>0</v>
      </c>
      <c r="BF75" s="46">
        <v>0</v>
      </c>
      <c r="BG75" s="46">
        <v>0</v>
      </c>
      <c r="BH75" s="46">
        <v>0</v>
      </c>
      <c r="BI75" s="46">
        <v>0</v>
      </c>
      <c r="BJ75" s="46">
        <v>0</v>
      </c>
      <c r="BK75" s="46">
        <v>0</v>
      </c>
    </row>
    <row r="76" spans="1:63">
      <c r="A76" s="8" t="s">
        <v>118</v>
      </c>
      <c r="B76" s="38">
        <v>18.883200000000002</v>
      </c>
      <c r="C76" s="21"/>
      <c r="D76" s="21"/>
      <c r="E76" s="21"/>
      <c r="F76" s="21"/>
      <c r="G76" s="21"/>
      <c r="H76" s="21"/>
      <c r="I76" s="21"/>
      <c r="J76" s="21">
        <v>6.1267902481104981</v>
      </c>
      <c r="K76" s="23">
        <f t="shared" si="17"/>
        <v>6.1267902481104981</v>
      </c>
      <c r="L76" s="22">
        <f t="shared" si="18"/>
        <v>11.49794303228737</v>
      </c>
      <c r="M76" s="39">
        <f t="shared" si="19"/>
        <v>17.624733280397869</v>
      </c>
      <c r="O76" s="37">
        <f t="shared" si="20"/>
        <v>-7.1989785415298355</v>
      </c>
      <c r="P76" s="37">
        <f t="shared" si="13"/>
        <v>0.61267902481104974</v>
      </c>
      <c r="Q76" s="37">
        <f t="shared" si="14"/>
        <v>0</v>
      </c>
      <c r="R76" s="37">
        <f t="shared" si="15"/>
        <v>0</v>
      </c>
      <c r="S76" s="37">
        <f t="shared" si="16"/>
        <v>6.5862995167187854</v>
      </c>
      <c r="T76">
        <v>75</v>
      </c>
      <c r="U76" s="45">
        <f>IFERROR(-HLOOKUP($U$1,IEX!$W$2:$BH$98,T76,FALSE),0)</f>
        <v>0</v>
      </c>
      <c r="V76" s="46">
        <f t="shared" si="21"/>
        <v>11.49794303228737</v>
      </c>
      <c r="W76" s="52"/>
      <c r="X76" s="46">
        <v>0</v>
      </c>
      <c r="Y76" s="46">
        <v>2.0422634160368327</v>
      </c>
      <c r="Z76" s="46">
        <v>1.0926109275797056</v>
      </c>
      <c r="AA76" s="46">
        <v>1.0211317080184164</v>
      </c>
      <c r="AB76" s="46">
        <v>1.0211317080184164</v>
      </c>
      <c r="AC76" s="46">
        <v>1.123244878820258</v>
      </c>
      <c r="AD76" s="46">
        <v>0.51056585400920818</v>
      </c>
      <c r="AE76" s="46">
        <v>0.45950926860828734</v>
      </c>
      <c r="AF76" s="46">
        <v>0.40845268320736655</v>
      </c>
      <c r="AG76" s="46">
        <v>0.30633951240552487</v>
      </c>
      <c r="AH76" s="46">
        <v>0.20422634160368328</v>
      </c>
      <c r="AI76" s="46">
        <v>0.35739609780644571</v>
      </c>
      <c r="AJ76" s="46">
        <v>0.30633951240552487</v>
      </c>
      <c r="AK76" s="46">
        <v>0.30633951240552487</v>
      </c>
      <c r="AL76" s="46">
        <v>0.51056585400920818</v>
      </c>
      <c r="AM76" s="46">
        <v>0.40845268320736655</v>
      </c>
      <c r="AN76" s="46">
        <v>0.40845268320736655</v>
      </c>
      <c r="AO76" s="46">
        <v>0.39824136612718236</v>
      </c>
      <c r="AP76" s="46">
        <v>0.30633951240552487</v>
      </c>
      <c r="AQ76" s="46">
        <v>0.30633951240552487</v>
      </c>
      <c r="AR76" s="46">
        <v>0.30633951240552487</v>
      </c>
      <c r="AS76" s="46">
        <v>0.25528292700460409</v>
      </c>
      <c r="AT76" s="46">
        <v>0</v>
      </c>
      <c r="AU76" s="46">
        <v>0</v>
      </c>
      <c r="AV76" s="46">
        <v>0</v>
      </c>
      <c r="AW76" s="46">
        <v>0</v>
      </c>
      <c r="AX76" s="46">
        <v>0</v>
      </c>
      <c r="AY76" s="46">
        <v>0</v>
      </c>
      <c r="AZ76" s="46">
        <v>0</v>
      </c>
      <c r="BA76" s="46">
        <v>0</v>
      </c>
      <c r="BB76" s="46">
        <v>0</v>
      </c>
      <c r="BC76" s="46">
        <v>0</v>
      </c>
      <c r="BD76" s="46">
        <v>0</v>
      </c>
      <c r="BE76" s="46">
        <v>0</v>
      </c>
      <c r="BF76" s="46">
        <v>0</v>
      </c>
      <c r="BG76" s="46">
        <v>0</v>
      </c>
      <c r="BH76" s="46">
        <v>0</v>
      </c>
      <c r="BI76" s="46">
        <v>0</v>
      </c>
      <c r="BJ76" s="46">
        <v>0</v>
      </c>
      <c r="BK76" s="46">
        <v>0</v>
      </c>
    </row>
    <row r="77" spans="1:63">
      <c r="A77" s="8" t="s">
        <v>119</v>
      </c>
      <c r="B77" s="38">
        <v>18.622</v>
      </c>
      <c r="C77" s="21"/>
      <c r="D77" s="21"/>
      <c r="E77" s="21"/>
      <c r="F77" s="21"/>
      <c r="G77" s="21"/>
      <c r="H77" s="21"/>
      <c r="I77" s="21"/>
      <c r="J77" s="21">
        <v>6.1267902481104981</v>
      </c>
      <c r="K77" s="23">
        <f t="shared" si="17"/>
        <v>6.1267902481104981</v>
      </c>
      <c r="L77" s="22">
        <f t="shared" si="18"/>
        <v>11.49794303228737</v>
      </c>
      <c r="M77" s="39">
        <f t="shared" si="19"/>
        <v>17.624733280397869</v>
      </c>
      <c r="O77" s="37">
        <f t="shared" si="20"/>
        <v>-7.1989785415298355</v>
      </c>
      <c r="P77" s="37">
        <f t="shared" si="13"/>
        <v>0.61267902481104974</v>
      </c>
      <c r="Q77" s="37">
        <f t="shared" si="14"/>
        <v>0</v>
      </c>
      <c r="R77" s="37">
        <f t="shared" si="15"/>
        <v>0</v>
      </c>
      <c r="S77" s="37">
        <f t="shared" si="16"/>
        <v>6.5862995167187854</v>
      </c>
      <c r="T77">
        <v>76</v>
      </c>
      <c r="U77" s="45">
        <f>IFERROR(-HLOOKUP($U$1,IEX!$W$2:$BH$98,T77,FALSE),0)</f>
        <v>0</v>
      </c>
      <c r="V77" s="46">
        <f t="shared" si="21"/>
        <v>11.49794303228737</v>
      </c>
      <c r="W77" s="52"/>
      <c r="X77" s="46">
        <v>0</v>
      </c>
      <c r="Y77" s="46">
        <v>2.0422634160368327</v>
      </c>
      <c r="Z77" s="46">
        <v>1.0926109275797056</v>
      </c>
      <c r="AA77" s="46">
        <v>1.0211317080184164</v>
      </c>
      <c r="AB77" s="46">
        <v>1.0211317080184164</v>
      </c>
      <c r="AC77" s="46">
        <v>1.123244878820258</v>
      </c>
      <c r="AD77" s="46">
        <v>0.51056585400920818</v>
      </c>
      <c r="AE77" s="46">
        <v>0.45950926860828734</v>
      </c>
      <c r="AF77" s="46">
        <v>0.40845268320736655</v>
      </c>
      <c r="AG77" s="46">
        <v>0.30633951240552487</v>
      </c>
      <c r="AH77" s="46">
        <v>0.20422634160368328</v>
      </c>
      <c r="AI77" s="46">
        <v>0.35739609780644571</v>
      </c>
      <c r="AJ77" s="46">
        <v>0.30633951240552487</v>
      </c>
      <c r="AK77" s="46">
        <v>0.30633951240552487</v>
      </c>
      <c r="AL77" s="46">
        <v>0.51056585400920818</v>
      </c>
      <c r="AM77" s="46">
        <v>0.40845268320736655</v>
      </c>
      <c r="AN77" s="46">
        <v>0.40845268320736655</v>
      </c>
      <c r="AO77" s="46">
        <v>0.39824136612718236</v>
      </c>
      <c r="AP77" s="46">
        <v>0.30633951240552487</v>
      </c>
      <c r="AQ77" s="46">
        <v>0.30633951240552487</v>
      </c>
      <c r="AR77" s="46">
        <v>0.30633951240552487</v>
      </c>
      <c r="AS77" s="46">
        <v>0.25528292700460409</v>
      </c>
      <c r="AT77" s="46">
        <v>0</v>
      </c>
      <c r="AU77" s="46">
        <v>0</v>
      </c>
      <c r="AV77" s="46">
        <v>0</v>
      </c>
      <c r="AW77" s="46">
        <v>0</v>
      </c>
      <c r="AX77" s="46">
        <v>0</v>
      </c>
      <c r="AY77" s="46">
        <v>0</v>
      </c>
      <c r="AZ77" s="46">
        <v>0</v>
      </c>
      <c r="BA77" s="46">
        <v>0</v>
      </c>
      <c r="BB77" s="46">
        <v>0</v>
      </c>
      <c r="BC77" s="46">
        <v>0</v>
      </c>
      <c r="BD77" s="46">
        <v>0</v>
      </c>
      <c r="BE77" s="46">
        <v>0</v>
      </c>
      <c r="BF77" s="46">
        <v>0</v>
      </c>
      <c r="BG77" s="46">
        <v>0</v>
      </c>
      <c r="BH77" s="46">
        <v>0</v>
      </c>
      <c r="BI77" s="46">
        <v>0</v>
      </c>
      <c r="BJ77" s="46">
        <v>0</v>
      </c>
      <c r="BK77" s="46">
        <v>0</v>
      </c>
    </row>
    <row r="78" spans="1:63">
      <c r="A78" s="8" t="s">
        <v>120</v>
      </c>
      <c r="B78" s="38">
        <v>18.782</v>
      </c>
      <c r="C78" s="21"/>
      <c r="D78" s="21"/>
      <c r="E78" s="21"/>
      <c r="F78" s="21"/>
      <c r="G78" s="21"/>
      <c r="H78" s="21"/>
      <c r="I78" s="21"/>
      <c r="J78" s="21">
        <v>6.1267902481104981</v>
      </c>
      <c r="K78" s="23">
        <f t="shared" si="17"/>
        <v>6.1267902481104981</v>
      </c>
      <c r="L78" s="22">
        <f t="shared" si="18"/>
        <v>11.49794303228737</v>
      </c>
      <c r="M78" s="39">
        <f t="shared" si="19"/>
        <v>17.624733280397869</v>
      </c>
      <c r="O78" s="37">
        <f t="shared" si="20"/>
        <v>-7.1989785415298355</v>
      </c>
      <c r="P78" s="37">
        <f t="shared" si="13"/>
        <v>0.61267902481104974</v>
      </c>
      <c r="Q78" s="37">
        <f t="shared" si="14"/>
        <v>0</v>
      </c>
      <c r="R78" s="37">
        <f t="shared" si="15"/>
        <v>0</v>
      </c>
      <c r="S78" s="37">
        <f t="shared" si="16"/>
        <v>6.5862995167187854</v>
      </c>
      <c r="T78">
        <v>77</v>
      </c>
      <c r="U78" s="45">
        <f>IFERROR(-HLOOKUP($U$1,IEX!$W$2:$BH$98,T78,FALSE),0)</f>
        <v>0</v>
      </c>
      <c r="V78" s="46">
        <f t="shared" si="21"/>
        <v>11.49794303228737</v>
      </c>
      <c r="W78" s="52"/>
      <c r="X78" s="46">
        <v>0</v>
      </c>
      <c r="Y78" s="46">
        <v>2.0422634160368327</v>
      </c>
      <c r="Z78" s="46">
        <v>1.0926109275797056</v>
      </c>
      <c r="AA78" s="46">
        <v>1.0211317080184164</v>
      </c>
      <c r="AB78" s="46">
        <v>1.0211317080184164</v>
      </c>
      <c r="AC78" s="46">
        <v>1.123244878820258</v>
      </c>
      <c r="AD78" s="46">
        <v>0.51056585400920818</v>
      </c>
      <c r="AE78" s="46">
        <v>0.45950926860828734</v>
      </c>
      <c r="AF78" s="46">
        <v>0.40845268320736655</v>
      </c>
      <c r="AG78" s="46">
        <v>0.30633951240552487</v>
      </c>
      <c r="AH78" s="46">
        <v>0.20422634160368328</v>
      </c>
      <c r="AI78" s="46">
        <v>0.35739609780644571</v>
      </c>
      <c r="AJ78" s="46">
        <v>0.30633951240552487</v>
      </c>
      <c r="AK78" s="46">
        <v>0.30633951240552487</v>
      </c>
      <c r="AL78" s="46">
        <v>0.51056585400920818</v>
      </c>
      <c r="AM78" s="46">
        <v>0.40845268320736655</v>
      </c>
      <c r="AN78" s="46">
        <v>0.40845268320736655</v>
      </c>
      <c r="AO78" s="46">
        <v>0.39824136612718236</v>
      </c>
      <c r="AP78" s="46">
        <v>0.30633951240552487</v>
      </c>
      <c r="AQ78" s="46">
        <v>0.30633951240552487</v>
      </c>
      <c r="AR78" s="46">
        <v>0.30633951240552487</v>
      </c>
      <c r="AS78" s="46">
        <v>0.25528292700460409</v>
      </c>
      <c r="AT78" s="46">
        <v>0</v>
      </c>
      <c r="AU78" s="46">
        <v>0</v>
      </c>
      <c r="AV78" s="46">
        <v>0</v>
      </c>
      <c r="AW78" s="46">
        <v>0</v>
      </c>
      <c r="AX78" s="46">
        <v>0</v>
      </c>
      <c r="AY78" s="46">
        <v>0</v>
      </c>
      <c r="AZ78" s="46">
        <v>0</v>
      </c>
      <c r="BA78" s="46">
        <v>0</v>
      </c>
      <c r="BB78" s="46">
        <v>0</v>
      </c>
      <c r="BC78" s="46">
        <v>0</v>
      </c>
      <c r="BD78" s="46">
        <v>0</v>
      </c>
      <c r="BE78" s="46">
        <v>0</v>
      </c>
      <c r="BF78" s="46">
        <v>0</v>
      </c>
      <c r="BG78" s="46">
        <v>0</v>
      </c>
      <c r="BH78" s="46">
        <v>0</v>
      </c>
      <c r="BI78" s="46">
        <v>0</v>
      </c>
      <c r="BJ78" s="46">
        <v>0</v>
      </c>
      <c r="BK78" s="46">
        <v>0</v>
      </c>
    </row>
    <row r="79" spans="1:63">
      <c r="A79" s="8" t="s">
        <v>121</v>
      </c>
      <c r="B79" s="38">
        <v>17.9512</v>
      </c>
      <c r="C79" s="21"/>
      <c r="D79" s="21"/>
      <c r="E79" s="21"/>
      <c r="F79" s="21"/>
      <c r="G79" s="21"/>
      <c r="H79" s="21"/>
      <c r="I79" s="21"/>
      <c r="J79" s="21">
        <v>6.0475687815833812</v>
      </c>
      <c r="K79" s="23">
        <f t="shared" si="17"/>
        <v>6.0475687815833812</v>
      </c>
      <c r="L79" s="22">
        <f t="shared" si="18"/>
        <v>11.349270746771476</v>
      </c>
      <c r="M79" s="39">
        <f t="shared" si="19"/>
        <v>17.396839528354857</v>
      </c>
      <c r="O79" s="37">
        <f t="shared" si="20"/>
        <v>-7.1058933183604731</v>
      </c>
      <c r="P79" s="37">
        <f t="shared" si="13"/>
        <v>0.60475687815833801</v>
      </c>
      <c r="Q79" s="37">
        <f t="shared" si="14"/>
        <v>0</v>
      </c>
      <c r="R79" s="37">
        <f t="shared" si="15"/>
        <v>0</v>
      </c>
      <c r="S79" s="37">
        <f t="shared" si="16"/>
        <v>6.501136440202135</v>
      </c>
      <c r="T79">
        <v>78</v>
      </c>
      <c r="U79" s="45">
        <f>IFERROR(-HLOOKUP($U$1,IEX!$W$2:$BH$98,T79,FALSE),0)</f>
        <v>0</v>
      </c>
      <c r="V79" s="46">
        <f t="shared" si="21"/>
        <v>11.349270746771476</v>
      </c>
      <c r="W79" s="52"/>
      <c r="X79" s="46">
        <v>0</v>
      </c>
      <c r="Y79" s="46">
        <v>2.0158562605277939</v>
      </c>
      <c r="Z79" s="46">
        <v>1.0784830993823697</v>
      </c>
      <c r="AA79" s="46">
        <v>1.0079281302638969</v>
      </c>
      <c r="AB79" s="46">
        <v>1.0079281302638969</v>
      </c>
      <c r="AC79" s="46">
        <v>1.1087209432902865</v>
      </c>
      <c r="AD79" s="46">
        <v>0.50396406513194847</v>
      </c>
      <c r="AE79" s="46">
        <v>0.45356765861875359</v>
      </c>
      <c r="AF79" s="46">
        <v>0.40317125210555876</v>
      </c>
      <c r="AG79" s="46">
        <v>0.302378439079169</v>
      </c>
      <c r="AH79" s="46">
        <v>0.20158562605277938</v>
      </c>
      <c r="AI79" s="46">
        <v>0.35277484559236388</v>
      </c>
      <c r="AJ79" s="46">
        <v>0.302378439079169</v>
      </c>
      <c r="AK79" s="46">
        <v>0.302378439079169</v>
      </c>
      <c r="AL79" s="46">
        <v>0.50396406513194847</v>
      </c>
      <c r="AM79" s="46">
        <v>0.40317125210555876</v>
      </c>
      <c r="AN79" s="46">
        <v>0.40317125210555876</v>
      </c>
      <c r="AO79" s="46">
        <v>0.39309197080291974</v>
      </c>
      <c r="AP79" s="46">
        <v>0.302378439079169</v>
      </c>
      <c r="AQ79" s="46">
        <v>0.302378439079169</v>
      </c>
      <c r="AR79" s="46">
        <v>0.302378439079169</v>
      </c>
      <c r="AS79" s="46">
        <v>0.25198203256597423</v>
      </c>
      <c r="AT79" s="46">
        <v>0</v>
      </c>
      <c r="AU79" s="46">
        <v>0</v>
      </c>
      <c r="AV79" s="46">
        <v>0</v>
      </c>
      <c r="AW79" s="46">
        <v>0</v>
      </c>
      <c r="AX79" s="46">
        <v>0</v>
      </c>
      <c r="AY79" s="46">
        <v>0</v>
      </c>
      <c r="AZ79" s="46">
        <v>0</v>
      </c>
      <c r="BA79" s="46">
        <v>0</v>
      </c>
      <c r="BB79" s="46">
        <v>0</v>
      </c>
      <c r="BC79" s="46">
        <v>0</v>
      </c>
      <c r="BD79" s="46">
        <v>0</v>
      </c>
      <c r="BE79" s="46">
        <v>0</v>
      </c>
      <c r="BF79" s="46">
        <v>0</v>
      </c>
      <c r="BG79" s="46">
        <v>0</v>
      </c>
      <c r="BH79" s="46">
        <v>0</v>
      </c>
      <c r="BI79" s="46">
        <v>0</v>
      </c>
      <c r="BJ79" s="46">
        <v>0</v>
      </c>
      <c r="BK79" s="46">
        <v>0</v>
      </c>
    </row>
    <row r="80" spans="1:63">
      <c r="A80" s="8" t="s">
        <v>122</v>
      </c>
      <c r="B80" s="38">
        <v>19.064400000000003</v>
      </c>
      <c r="C80" s="21"/>
      <c r="D80" s="21"/>
      <c r="E80" s="21"/>
      <c r="F80" s="21"/>
      <c r="G80" s="21"/>
      <c r="H80" s="21"/>
      <c r="I80" s="21"/>
      <c r="J80" s="21">
        <v>6.1267902481104981</v>
      </c>
      <c r="K80" s="23">
        <f t="shared" si="17"/>
        <v>6.1267902481104981</v>
      </c>
      <c r="L80" s="22">
        <f t="shared" si="18"/>
        <v>11.49794303228737</v>
      </c>
      <c r="M80" s="39">
        <f t="shared" si="19"/>
        <v>17.624733280397869</v>
      </c>
      <c r="O80" s="37">
        <f t="shared" si="20"/>
        <v>-7.1989785415298355</v>
      </c>
      <c r="P80" s="37">
        <f t="shared" si="13"/>
        <v>0.61267902481104974</v>
      </c>
      <c r="Q80" s="37">
        <f t="shared" si="14"/>
        <v>0</v>
      </c>
      <c r="R80" s="37">
        <f t="shared" si="15"/>
        <v>0</v>
      </c>
      <c r="S80" s="37">
        <f t="shared" si="16"/>
        <v>6.5862995167187854</v>
      </c>
      <c r="T80">
        <v>79</v>
      </c>
      <c r="U80" s="45">
        <f>IFERROR(-HLOOKUP($U$1,IEX!$W$2:$BH$98,T80,FALSE),0)</f>
        <v>0</v>
      </c>
      <c r="V80" s="46">
        <f t="shared" si="21"/>
        <v>11.49794303228737</v>
      </c>
      <c r="W80" s="52"/>
      <c r="X80" s="46">
        <v>0</v>
      </c>
      <c r="Y80" s="46">
        <v>2.0422634160368327</v>
      </c>
      <c r="Z80" s="46">
        <v>1.0926109275797056</v>
      </c>
      <c r="AA80" s="46">
        <v>1.0211317080184164</v>
      </c>
      <c r="AB80" s="46">
        <v>1.0211317080184164</v>
      </c>
      <c r="AC80" s="46">
        <v>1.123244878820258</v>
      </c>
      <c r="AD80" s="46">
        <v>0.51056585400920818</v>
      </c>
      <c r="AE80" s="46">
        <v>0.45950926860828734</v>
      </c>
      <c r="AF80" s="46">
        <v>0.40845268320736655</v>
      </c>
      <c r="AG80" s="46">
        <v>0.30633951240552487</v>
      </c>
      <c r="AH80" s="46">
        <v>0.20422634160368328</v>
      </c>
      <c r="AI80" s="46">
        <v>0.35739609780644571</v>
      </c>
      <c r="AJ80" s="46">
        <v>0.30633951240552487</v>
      </c>
      <c r="AK80" s="46">
        <v>0.30633951240552487</v>
      </c>
      <c r="AL80" s="46">
        <v>0.51056585400920818</v>
      </c>
      <c r="AM80" s="46">
        <v>0.40845268320736655</v>
      </c>
      <c r="AN80" s="46">
        <v>0.40845268320736655</v>
      </c>
      <c r="AO80" s="46">
        <v>0.39824136612718236</v>
      </c>
      <c r="AP80" s="46">
        <v>0.30633951240552487</v>
      </c>
      <c r="AQ80" s="46">
        <v>0.30633951240552487</v>
      </c>
      <c r="AR80" s="46">
        <v>0.30633951240552487</v>
      </c>
      <c r="AS80" s="46">
        <v>0.25528292700460409</v>
      </c>
      <c r="AT80" s="46">
        <v>0</v>
      </c>
      <c r="AU80" s="46">
        <v>0</v>
      </c>
      <c r="AV80" s="46">
        <v>0</v>
      </c>
      <c r="AW80" s="46">
        <v>0</v>
      </c>
      <c r="AX80" s="46">
        <v>0</v>
      </c>
      <c r="AY80" s="46">
        <v>0</v>
      </c>
      <c r="AZ80" s="46">
        <v>0</v>
      </c>
      <c r="BA80" s="46">
        <v>0</v>
      </c>
      <c r="BB80" s="46">
        <v>0</v>
      </c>
      <c r="BC80" s="46">
        <v>0</v>
      </c>
      <c r="BD80" s="46">
        <v>0</v>
      </c>
      <c r="BE80" s="46">
        <v>0</v>
      </c>
      <c r="BF80" s="46">
        <v>0</v>
      </c>
      <c r="BG80" s="46">
        <v>0</v>
      </c>
      <c r="BH80" s="46">
        <v>0</v>
      </c>
      <c r="BI80" s="46">
        <v>0</v>
      </c>
      <c r="BJ80" s="46">
        <v>0</v>
      </c>
      <c r="BK80" s="46">
        <v>0</v>
      </c>
    </row>
    <row r="81" spans="1:63">
      <c r="A81" s="8" t="s">
        <v>123</v>
      </c>
      <c r="B81" s="38">
        <v>18.069200000000002</v>
      </c>
      <c r="C81" s="21"/>
      <c r="D81" s="21"/>
      <c r="E81" s="21"/>
      <c r="F81" s="21"/>
      <c r="G81" s="21"/>
      <c r="H81" s="21"/>
      <c r="I81" s="21"/>
      <c r="J81" s="21">
        <v>6.0873217293655264</v>
      </c>
      <c r="K81" s="23">
        <f t="shared" si="17"/>
        <v>6.0873217293655264</v>
      </c>
      <c r="L81" s="22">
        <f t="shared" si="18"/>
        <v>11.423873778775972</v>
      </c>
      <c r="M81" s="39">
        <f t="shared" si="19"/>
        <v>17.511195508141498</v>
      </c>
      <c r="O81" s="37">
        <f t="shared" si="20"/>
        <v>-7.1526030320044942</v>
      </c>
      <c r="P81" s="37">
        <f t="shared" si="13"/>
        <v>0.60873217293655257</v>
      </c>
      <c r="Q81" s="37">
        <f t="shared" si="14"/>
        <v>0</v>
      </c>
      <c r="R81" s="37">
        <f t="shared" si="15"/>
        <v>0</v>
      </c>
      <c r="S81" s="37">
        <f t="shared" si="16"/>
        <v>6.5438708590679413</v>
      </c>
      <c r="T81">
        <v>80</v>
      </c>
      <c r="U81" s="45">
        <f>IFERROR(-HLOOKUP($U$1,IEX!$W$2:$BH$98,T81,FALSE),0)</f>
        <v>0</v>
      </c>
      <c r="V81" s="46">
        <f t="shared" si="21"/>
        <v>11.423873778775972</v>
      </c>
      <c r="W81" s="52"/>
      <c r="X81" s="46">
        <v>0</v>
      </c>
      <c r="Y81" s="46">
        <v>2.0291072431218424</v>
      </c>
      <c r="Z81" s="46">
        <v>1.0855723750701856</v>
      </c>
      <c r="AA81" s="46">
        <v>1.0145536215609212</v>
      </c>
      <c r="AB81" s="46">
        <v>1.0145536215609212</v>
      </c>
      <c r="AC81" s="46">
        <v>1.1160089837170133</v>
      </c>
      <c r="AD81" s="46">
        <v>0.50727681078046061</v>
      </c>
      <c r="AE81" s="46">
        <v>0.45654912970241451</v>
      </c>
      <c r="AF81" s="46">
        <v>0.40582144862436847</v>
      </c>
      <c r="AG81" s="46">
        <v>0.30436608646827629</v>
      </c>
      <c r="AH81" s="46">
        <v>0.20291072431218424</v>
      </c>
      <c r="AI81" s="46">
        <v>0.35509376754632238</v>
      </c>
      <c r="AJ81" s="46">
        <v>0.30436608646827629</v>
      </c>
      <c r="AK81" s="46">
        <v>0.30436608646827629</v>
      </c>
      <c r="AL81" s="46">
        <v>0.50727681078046061</v>
      </c>
      <c r="AM81" s="46">
        <v>0.40582144862436847</v>
      </c>
      <c r="AN81" s="46">
        <v>0.40582144862436847</v>
      </c>
      <c r="AO81" s="46">
        <v>0.39567591240875921</v>
      </c>
      <c r="AP81" s="46">
        <v>0.30436608646827629</v>
      </c>
      <c r="AQ81" s="46">
        <v>0.30436608646827629</v>
      </c>
      <c r="AR81" s="46">
        <v>0.30436608646827629</v>
      </c>
      <c r="AS81" s="46">
        <v>0.2536384053902303</v>
      </c>
      <c r="AT81" s="46">
        <v>0</v>
      </c>
      <c r="AU81" s="46">
        <v>0</v>
      </c>
      <c r="AV81" s="46">
        <v>0</v>
      </c>
      <c r="AW81" s="46">
        <v>0</v>
      </c>
      <c r="AX81" s="46">
        <v>0</v>
      </c>
      <c r="AY81" s="46">
        <v>0</v>
      </c>
      <c r="AZ81" s="46">
        <v>0</v>
      </c>
      <c r="BA81" s="46">
        <v>0</v>
      </c>
      <c r="BB81" s="46">
        <v>0</v>
      </c>
      <c r="BC81" s="46">
        <v>0</v>
      </c>
      <c r="BD81" s="46">
        <v>0</v>
      </c>
      <c r="BE81" s="46">
        <v>0</v>
      </c>
      <c r="BF81" s="46">
        <v>0</v>
      </c>
      <c r="BG81" s="46">
        <v>0</v>
      </c>
      <c r="BH81" s="46">
        <v>0</v>
      </c>
      <c r="BI81" s="46">
        <v>0</v>
      </c>
      <c r="BJ81" s="46">
        <v>0</v>
      </c>
      <c r="BK81" s="46">
        <v>0</v>
      </c>
    </row>
    <row r="82" spans="1:63">
      <c r="A82" s="8" t="s">
        <v>124</v>
      </c>
      <c r="B82" s="38">
        <v>18.203599999999998</v>
      </c>
      <c r="C82" s="21"/>
      <c r="D82" s="21"/>
      <c r="E82" s="21"/>
      <c r="F82" s="21"/>
      <c r="G82" s="21"/>
      <c r="H82" s="21"/>
      <c r="I82" s="21"/>
      <c r="J82" s="21">
        <v>6.1267902481104981</v>
      </c>
      <c r="K82" s="23">
        <f t="shared" si="17"/>
        <v>6.1267902481104981</v>
      </c>
      <c r="L82" s="22">
        <f t="shared" si="18"/>
        <v>11.49794303228737</v>
      </c>
      <c r="M82" s="39">
        <f t="shared" si="19"/>
        <v>17.624733280397869</v>
      </c>
      <c r="O82" s="37">
        <f t="shared" si="20"/>
        <v>-7.1989785415298355</v>
      </c>
      <c r="P82" s="37">
        <f t="shared" si="13"/>
        <v>0.61267902481104974</v>
      </c>
      <c r="Q82" s="37">
        <f t="shared" si="14"/>
        <v>0</v>
      </c>
      <c r="R82" s="37">
        <f t="shared" si="15"/>
        <v>0</v>
      </c>
      <c r="S82" s="37">
        <f t="shared" si="16"/>
        <v>6.5862995167187854</v>
      </c>
      <c r="T82">
        <v>81</v>
      </c>
      <c r="U82" s="45">
        <f>IFERROR(-HLOOKUP($U$1,IEX!$W$2:$BH$98,T82,FALSE),0)</f>
        <v>0</v>
      </c>
      <c r="V82" s="46">
        <f t="shared" si="21"/>
        <v>11.49794303228737</v>
      </c>
      <c r="W82" s="52"/>
      <c r="X82" s="46">
        <v>0</v>
      </c>
      <c r="Y82" s="46">
        <v>2.0422634160368327</v>
      </c>
      <c r="Z82" s="46">
        <v>1.0926109275797056</v>
      </c>
      <c r="AA82" s="46">
        <v>1.0211317080184164</v>
      </c>
      <c r="AB82" s="46">
        <v>1.0211317080184164</v>
      </c>
      <c r="AC82" s="46">
        <v>1.123244878820258</v>
      </c>
      <c r="AD82" s="46">
        <v>0.51056585400920818</v>
      </c>
      <c r="AE82" s="46">
        <v>0.45950926860828734</v>
      </c>
      <c r="AF82" s="46">
        <v>0.40845268320736655</v>
      </c>
      <c r="AG82" s="46">
        <v>0.30633951240552487</v>
      </c>
      <c r="AH82" s="46">
        <v>0.20422634160368328</v>
      </c>
      <c r="AI82" s="46">
        <v>0.35739609780644571</v>
      </c>
      <c r="AJ82" s="46">
        <v>0.30633951240552487</v>
      </c>
      <c r="AK82" s="46">
        <v>0.30633951240552487</v>
      </c>
      <c r="AL82" s="46">
        <v>0.51056585400920818</v>
      </c>
      <c r="AM82" s="46">
        <v>0.40845268320736655</v>
      </c>
      <c r="AN82" s="46">
        <v>0.40845268320736655</v>
      </c>
      <c r="AO82" s="46">
        <v>0.39824136612718236</v>
      </c>
      <c r="AP82" s="46">
        <v>0.30633951240552487</v>
      </c>
      <c r="AQ82" s="46">
        <v>0.30633951240552487</v>
      </c>
      <c r="AR82" s="46">
        <v>0.30633951240552487</v>
      </c>
      <c r="AS82" s="46">
        <v>0.25528292700460409</v>
      </c>
      <c r="AT82" s="46">
        <v>0</v>
      </c>
      <c r="AU82" s="46">
        <v>0</v>
      </c>
      <c r="AV82" s="46">
        <v>0</v>
      </c>
      <c r="AW82" s="46">
        <v>0</v>
      </c>
      <c r="AX82" s="46">
        <v>0</v>
      </c>
      <c r="AY82" s="46">
        <v>0</v>
      </c>
      <c r="AZ82" s="46">
        <v>0</v>
      </c>
      <c r="BA82" s="46">
        <v>0</v>
      </c>
      <c r="BB82" s="46">
        <v>0</v>
      </c>
      <c r="BC82" s="46">
        <v>0</v>
      </c>
      <c r="BD82" s="46">
        <v>0</v>
      </c>
      <c r="BE82" s="46">
        <v>0</v>
      </c>
      <c r="BF82" s="46">
        <v>0</v>
      </c>
      <c r="BG82" s="46">
        <v>0</v>
      </c>
      <c r="BH82" s="46">
        <v>0</v>
      </c>
      <c r="BI82" s="46">
        <v>0</v>
      </c>
      <c r="BJ82" s="46">
        <v>0</v>
      </c>
      <c r="BK82" s="46">
        <v>0</v>
      </c>
    </row>
    <row r="83" spans="1:63">
      <c r="A83" s="8" t="s">
        <v>125</v>
      </c>
      <c r="B83" s="38">
        <v>18.254000000000001</v>
      </c>
      <c r="C83" s="21"/>
      <c r="D83" s="21"/>
      <c r="E83" s="21"/>
      <c r="F83" s="21"/>
      <c r="G83" s="21"/>
      <c r="H83" s="21"/>
      <c r="I83" s="21"/>
      <c r="J83" s="21">
        <v>6.1267902481104981</v>
      </c>
      <c r="K83" s="23">
        <f t="shared" si="17"/>
        <v>6.1267902481104981</v>
      </c>
      <c r="L83" s="22">
        <f t="shared" si="18"/>
        <v>11.49794303228737</v>
      </c>
      <c r="M83" s="39">
        <f t="shared" si="19"/>
        <v>17.624733280397869</v>
      </c>
      <c r="O83" s="37">
        <f t="shared" si="20"/>
        <v>-7.1989785415298355</v>
      </c>
      <c r="P83" s="37">
        <f t="shared" si="13"/>
        <v>0.61267902481104974</v>
      </c>
      <c r="Q83" s="37">
        <f t="shared" si="14"/>
        <v>0</v>
      </c>
      <c r="R83" s="37">
        <f t="shared" si="15"/>
        <v>0</v>
      </c>
      <c r="S83" s="37">
        <f t="shared" si="16"/>
        <v>6.5862995167187854</v>
      </c>
      <c r="T83">
        <v>82</v>
      </c>
      <c r="U83" s="45">
        <f>IFERROR(-HLOOKUP($U$1,IEX!$W$2:$BH$98,T83,FALSE),0)</f>
        <v>0</v>
      </c>
      <c r="V83" s="46">
        <f t="shared" si="21"/>
        <v>11.49794303228737</v>
      </c>
      <c r="W83" s="52"/>
      <c r="X83" s="46">
        <v>0</v>
      </c>
      <c r="Y83" s="46">
        <v>2.0422634160368327</v>
      </c>
      <c r="Z83" s="46">
        <v>1.0926109275797056</v>
      </c>
      <c r="AA83" s="46">
        <v>1.0211317080184164</v>
      </c>
      <c r="AB83" s="46">
        <v>1.0211317080184164</v>
      </c>
      <c r="AC83" s="46">
        <v>1.123244878820258</v>
      </c>
      <c r="AD83" s="46">
        <v>0.51056585400920818</v>
      </c>
      <c r="AE83" s="46">
        <v>0.45950926860828734</v>
      </c>
      <c r="AF83" s="46">
        <v>0.40845268320736655</v>
      </c>
      <c r="AG83" s="46">
        <v>0.30633951240552487</v>
      </c>
      <c r="AH83" s="46">
        <v>0.20422634160368328</v>
      </c>
      <c r="AI83" s="46">
        <v>0.35739609780644571</v>
      </c>
      <c r="AJ83" s="46">
        <v>0.30633951240552487</v>
      </c>
      <c r="AK83" s="46">
        <v>0.30633951240552487</v>
      </c>
      <c r="AL83" s="46">
        <v>0.51056585400920818</v>
      </c>
      <c r="AM83" s="46">
        <v>0.40845268320736655</v>
      </c>
      <c r="AN83" s="46">
        <v>0.40845268320736655</v>
      </c>
      <c r="AO83" s="46">
        <v>0.39824136612718236</v>
      </c>
      <c r="AP83" s="46">
        <v>0.30633951240552487</v>
      </c>
      <c r="AQ83" s="46">
        <v>0.30633951240552487</v>
      </c>
      <c r="AR83" s="46">
        <v>0.30633951240552487</v>
      </c>
      <c r="AS83" s="46">
        <v>0.25528292700460409</v>
      </c>
      <c r="AT83" s="46">
        <v>0</v>
      </c>
      <c r="AU83" s="46">
        <v>0</v>
      </c>
      <c r="AV83" s="46">
        <v>0</v>
      </c>
      <c r="AW83" s="46">
        <v>0</v>
      </c>
      <c r="AX83" s="46">
        <v>0</v>
      </c>
      <c r="AY83" s="46">
        <v>0</v>
      </c>
      <c r="AZ83" s="46">
        <v>0</v>
      </c>
      <c r="BA83" s="46">
        <v>0</v>
      </c>
      <c r="BB83" s="46">
        <v>0</v>
      </c>
      <c r="BC83" s="46">
        <v>0</v>
      </c>
      <c r="BD83" s="46">
        <v>0</v>
      </c>
      <c r="BE83" s="46">
        <v>0</v>
      </c>
      <c r="BF83" s="46">
        <v>0</v>
      </c>
      <c r="BG83" s="46">
        <v>0</v>
      </c>
      <c r="BH83" s="46">
        <v>0</v>
      </c>
      <c r="BI83" s="46">
        <v>0</v>
      </c>
      <c r="BJ83" s="46">
        <v>0</v>
      </c>
      <c r="BK83" s="46">
        <v>0</v>
      </c>
    </row>
    <row r="84" spans="1:63">
      <c r="A84" s="8" t="s">
        <v>126</v>
      </c>
      <c r="B84" s="38">
        <v>19.112400000000001</v>
      </c>
      <c r="C84" s="21"/>
      <c r="D84" s="21"/>
      <c r="E84" s="21"/>
      <c r="F84" s="21"/>
      <c r="G84" s="21"/>
      <c r="H84" s="21"/>
      <c r="I84" s="21"/>
      <c r="J84" s="21">
        <v>6.1267902481104981</v>
      </c>
      <c r="K84" s="23">
        <f t="shared" si="17"/>
        <v>6.1267902481104981</v>
      </c>
      <c r="L84" s="22">
        <f t="shared" si="18"/>
        <v>11.49794303228737</v>
      </c>
      <c r="M84" s="39">
        <f t="shared" si="19"/>
        <v>17.624733280397869</v>
      </c>
      <c r="O84" s="37">
        <f t="shared" si="20"/>
        <v>-7.1989785415298355</v>
      </c>
      <c r="P84" s="37">
        <f t="shared" si="13"/>
        <v>0.61267902481104974</v>
      </c>
      <c r="Q84" s="37">
        <f t="shared" si="14"/>
        <v>0</v>
      </c>
      <c r="R84" s="37">
        <f t="shared" si="15"/>
        <v>0</v>
      </c>
      <c r="S84" s="37">
        <f t="shared" si="16"/>
        <v>6.5862995167187854</v>
      </c>
      <c r="T84">
        <v>83</v>
      </c>
      <c r="U84" s="45">
        <f>IFERROR(-HLOOKUP($U$1,IEX!$W$2:$BH$98,T84,FALSE),0)</f>
        <v>0</v>
      </c>
      <c r="V84" s="46">
        <f t="shared" si="21"/>
        <v>11.49794303228737</v>
      </c>
      <c r="W84" s="52"/>
      <c r="X84" s="46">
        <v>0</v>
      </c>
      <c r="Y84" s="46">
        <v>2.0422634160368327</v>
      </c>
      <c r="Z84" s="46">
        <v>1.0926109275797056</v>
      </c>
      <c r="AA84" s="46">
        <v>1.0211317080184164</v>
      </c>
      <c r="AB84" s="46">
        <v>1.0211317080184164</v>
      </c>
      <c r="AC84" s="46">
        <v>1.123244878820258</v>
      </c>
      <c r="AD84" s="46">
        <v>0.51056585400920818</v>
      </c>
      <c r="AE84" s="46">
        <v>0.45950926860828734</v>
      </c>
      <c r="AF84" s="46">
        <v>0.40845268320736655</v>
      </c>
      <c r="AG84" s="46">
        <v>0.30633951240552487</v>
      </c>
      <c r="AH84" s="46">
        <v>0.20422634160368328</v>
      </c>
      <c r="AI84" s="46">
        <v>0.35739609780644571</v>
      </c>
      <c r="AJ84" s="46">
        <v>0.30633951240552487</v>
      </c>
      <c r="AK84" s="46">
        <v>0.30633951240552487</v>
      </c>
      <c r="AL84" s="46">
        <v>0.51056585400920818</v>
      </c>
      <c r="AM84" s="46">
        <v>0.40845268320736655</v>
      </c>
      <c r="AN84" s="46">
        <v>0.40845268320736655</v>
      </c>
      <c r="AO84" s="46">
        <v>0.39824136612718236</v>
      </c>
      <c r="AP84" s="46">
        <v>0.30633951240552487</v>
      </c>
      <c r="AQ84" s="46">
        <v>0.30633951240552487</v>
      </c>
      <c r="AR84" s="46">
        <v>0.30633951240552487</v>
      </c>
      <c r="AS84" s="46">
        <v>0.25528292700460409</v>
      </c>
      <c r="AT84" s="46">
        <v>0</v>
      </c>
      <c r="AU84" s="46">
        <v>0</v>
      </c>
      <c r="AV84" s="46">
        <v>0</v>
      </c>
      <c r="AW84" s="46">
        <v>0</v>
      </c>
      <c r="AX84" s="46">
        <v>0</v>
      </c>
      <c r="AY84" s="46">
        <v>0</v>
      </c>
      <c r="AZ84" s="46">
        <v>0</v>
      </c>
      <c r="BA84" s="46">
        <v>0</v>
      </c>
      <c r="BB84" s="46">
        <v>0</v>
      </c>
      <c r="BC84" s="46">
        <v>0</v>
      </c>
      <c r="BD84" s="46">
        <v>0</v>
      </c>
      <c r="BE84" s="46">
        <v>0</v>
      </c>
      <c r="BF84" s="46">
        <v>0</v>
      </c>
      <c r="BG84" s="46">
        <v>0</v>
      </c>
      <c r="BH84" s="46">
        <v>0</v>
      </c>
      <c r="BI84" s="46">
        <v>0</v>
      </c>
      <c r="BJ84" s="46">
        <v>0</v>
      </c>
      <c r="BK84" s="46">
        <v>0</v>
      </c>
    </row>
    <row r="85" spans="1:63">
      <c r="A85" s="8" t="s">
        <v>127</v>
      </c>
      <c r="B85" s="38">
        <v>18.756799999999998</v>
      </c>
      <c r="C85" s="21"/>
      <c r="D85" s="21"/>
      <c r="E85" s="21"/>
      <c r="F85" s="21"/>
      <c r="G85" s="21"/>
      <c r="H85" s="21"/>
      <c r="I85" s="21"/>
      <c r="J85" s="21">
        <v>6.1267902481104981</v>
      </c>
      <c r="K85" s="23">
        <f t="shared" si="17"/>
        <v>6.1267902481104981</v>
      </c>
      <c r="L85" s="22">
        <f t="shared" si="18"/>
        <v>11.49794303228737</v>
      </c>
      <c r="M85" s="39">
        <f t="shared" si="19"/>
        <v>17.624733280397869</v>
      </c>
      <c r="O85" s="37">
        <f t="shared" si="20"/>
        <v>-7.1989785415298355</v>
      </c>
      <c r="P85" s="37">
        <f t="shared" si="13"/>
        <v>0.61267902481104974</v>
      </c>
      <c r="Q85" s="37">
        <f t="shared" si="14"/>
        <v>0</v>
      </c>
      <c r="R85" s="37">
        <f t="shared" si="15"/>
        <v>0</v>
      </c>
      <c r="S85" s="37">
        <f t="shared" si="16"/>
        <v>6.5862995167187854</v>
      </c>
      <c r="T85">
        <v>84</v>
      </c>
      <c r="U85" s="45">
        <f>IFERROR(-HLOOKUP($U$1,IEX!$W$2:$BH$98,T85,FALSE),0)</f>
        <v>0</v>
      </c>
      <c r="V85" s="46">
        <f t="shared" si="21"/>
        <v>11.49794303228737</v>
      </c>
      <c r="W85" s="52"/>
      <c r="X85" s="46">
        <v>0</v>
      </c>
      <c r="Y85" s="46">
        <v>2.0422634160368327</v>
      </c>
      <c r="Z85" s="46">
        <v>1.0926109275797056</v>
      </c>
      <c r="AA85" s="46">
        <v>1.0211317080184164</v>
      </c>
      <c r="AB85" s="46">
        <v>1.0211317080184164</v>
      </c>
      <c r="AC85" s="46">
        <v>1.123244878820258</v>
      </c>
      <c r="AD85" s="46">
        <v>0.51056585400920818</v>
      </c>
      <c r="AE85" s="46">
        <v>0.45950926860828734</v>
      </c>
      <c r="AF85" s="46">
        <v>0.40845268320736655</v>
      </c>
      <c r="AG85" s="46">
        <v>0.30633951240552487</v>
      </c>
      <c r="AH85" s="46">
        <v>0.20422634160368328</v>
      </c>
      <c r="AI85" s="46">
        <v>0.35739609780644571</v>
      </c>
      <c r="AJ85" s="46">
        <v>0.30633951240552487</v>
      </c>
      <c r="AK85" s="46">
        <v>0.30633951240552487</v>
      </c>
      <c r="AL85" s="46">
        <v>0.51056585400920818</v>
      </c>
      <c r="AM85" s="46">
        <v>0.40845268320736655</v>
      </c>
      <c r="AN85" s="46">
        <v>0.40845268320736655</v>
      </c>
      <c r="AO85" s="46">
        <v>0.39824136612718236</v>
      </c>
      <c r="AP85" s="46">
        <v>0.30633951240552487</v>
      </c>
      <c r="AQ85" s="46">
        <v>0.30633951240552487</v>
      </c>
      <c r="AR85" s="46">
        <v>0.30633951240552487</v>
      </c>
      <c r="AS85" s="46">
        <v>0.25528292700460409</v>
      </c>
      <c r="AT85" s="46">
        <v>0</v>
      </c>
      <c r="AU85" s="46">
        <v>0</v>
      </c>
      <c r="AV85" s="46">
        <v>0</v>
      </c>
      <c r="AW85" s="46">
        <v>0</v>
      </c>
      <c r="AX85" s="46">
        <v>0</v>
      </c>
      <c r="AY85" s="46">
        <v>0</v>
      </c>
      <c r="AZ85" s="46">
        <v>0</v>
      </c>
      <c r="BA85" s="46">
        <v>0</v>
      </c>
      <c r="BB85" s="46">
        <v>0</v>
      </c>
      <c r="BC85" s="46">
        <v>0</v>
      </c>
      <c r="BD85" s="46">
        <v>0</v>
      </c>
      <c r="BE85" s="46">
        <v>0</v>
      </c>
      <c r="BF85" s="46">
        <v>0</v>
      </c>
      <c r="BG85" s="46">
        <v>0</v>
      </c>
      <c r="BH85" s="46">
        <v>0</v>
      </c>
      <c r="BI85" s="46">
        <v>0</v>
      </c>
      <c r="BJ85" s="46">
        <v>0</v>
      </c>
      <c r="BK85" s="46">
        <v>0</v>
      </c>
    </row>
    <row r="86" spans="1:63">
      <c r="A86" s="8" t="s">
        <v>128</v>
      </c>
      <c r="B86" s="38">
        <v>18.763999999999999</v>
      </c>
      <c r="C86" s="21"/>
      <c r="D86" s="21"/>
      <c r="E86" s="21"/>
      <c r="F86" s="21"/>
      <c r="G86" s="21"/>
      <c r="H86" s="21"/>
      <c r="I86" s="21"/>
      <c r="J86" s="21">
        <v>6.1267902481104981</v>
      </c>
      <c r="K86" s="23">
        <f t="shared" si="17"/>
        <v>6.1267902481104981</v>
      </c>
      <c r="L86" s="22">
        <f t="shared" si="18"/>
        <v>11.49794303228737</v>
      </c>
      <c r="M86" s="39">
        <f t="shared" si="19"/>
        <v>17.624733280397869</v>
      </c>
      <c r="O86" s="37">
        <f t="shared" si="20"/>
        <v>-7.1989785415298355</v>
      </c>
      <c r="P86" s="37">
        <f t="shared" si="13"/>
        <v>0.61267902481104974</v>
      </c>
      <c r="Q86" s="37">
        <f t="shared" si="14"/>
        <v>0</v>
      </c>
      <c r="R86" s="37">
        <f t="shared" si="15"/>
        <v>0</v>
      </c>
      <c r="S86" s="37">
        <f t="shared" si="16"/>
        <v>6.5862995167187854</v>
      </c>
      <c r="T86">
        <v>85</v>
      </c>
      <c r="U86" s="45">
        <f>IFERROR(-HLOOKUP($U$1,IEX!$W$2:$BH$98,T86,FALSE),0)</f>
        <v>0</v>
      </c>
      <c r="V86" s="46">
        <f t="shared" si="21"/>
        <v>11.49794303228737</v>
      </c>
      <c r="W86" s="52"/>
      <c r="X86" s="46">
        <v>0</v>
      </c>
      <c r="Y86" s="46">
        <v>2.0422634160368327</v>
      </c>
      <c r="Z86" s="46">
        <v>1.0926109275797056</v>
      </c>
      <c r="AA86" s="46">
        <v>1.0211317080184164</v>
      </c>
      <c r="AB86" s="46">
        <v>1.0211317080184164</v>
      </c>
      <c r="AC86" s="46">
        <v>1.123244878820258</v>
      </c>
      <c r="AD86" s="46">
        <v>0.51056585400920818</v>
      </c>
      <c r="AE86" s="46">
        <v>0.45950926860828734</v>
      </c>
      <c r="AF86" s="46">
        <v>0.40845268320736655</v>
      </c>
      <c r="AG86" s="46">
        <v>0.30633951240552487</v>
      </c>
      <c r="AH86" s="46">
        <v>0.20422634160368328</v>
      </c>
      <c r="AI86" s="46">
        <v>0.35739609780644571</v>
      </c>
      <c r="AJ86" s="46">
        <v>0.30633951240552487</v>
      </c>
      <c r="AK86" s="46">
        <v>0.30633951240552487</v>
      </c>
      <c r="AL86" s="46">
        <v>0.51056585400920818</v>
      </c>
      <c r="AM86" s="46">
        <v>0.40845268320736655</v>
      </c>
      <c r="AN86" s="46">
        <v>0.40845268320736655</v>
      </c>
      <c r="AO86" s="46">
        <v>0.39824136612718236</v>
      </c>
      <c r="AP86" s="46">
        <v>0.30633951240552487</v>
      </c>
      <c r="AQ86" s="46">
        <v>0.30633951240552487</v>
      </c>
      <c r="AR86" s="46">
        <v>0.30633951240552487</v>
      </c>
      <c r="AS86" s="46">
        <v>0.25528292700460409</v>
      </c>
      <c r="AT86" s="46">
        <v>0</v>
      </c>
      <c r="AU86" s="46">
        <v>0</v>
      </c>
      <c r="AV86" s="46">
        <v>0</v>
      </c>
      <c r="AW86" s="46">
        <v>0</v>
      </c>
      <c r="AX86" s="46">
        <v>0</v>
      </c>
      <c r="AY86" s="46">
        <v>0</v>
      </c>
      <c r="AZ86" s="46">
        <v>0</v>
      </c>
      <c r="BA86" s="46">
        <v>0</v>
      </c>
      <c r="BB86" s="46">
        <v>0</v>
      </c>
      <c r="BC86" s="46">
        <v>0</v>
      </c>
      <c r="BD86" s="46">
        <v>0</v>
      </c>
      <c r="BE86" s="46">
        <v>0</v>
      </c>
      <c r="BF86" s="46">
        <v>0</v>
      </c>
      <c r="BG86" s="46">
        <v>0</v>
      </c>
      <c r="BH86" s="46">
        <v>0</v>
      </c>
      <c r="BI86" s="46">
        <v>0</v>
      </c>
      <c r="BJ86" s="46">
        <v>0</v>
      </c>
      <c r="BK86" s="46">
        <v>0</v>
      </c>
    </row>
    <row r="87" spans="1:63">
      <c r="A87" s="8" t="s">
        <v>129</v>
      </c>
      <c r="B87" s="38">
        <v>17.640400000000003</v>
      </c>
      <c r="C87" s="21"/>
      <c r="D87" s="21"/>
      <c r="E87" s="21"/>
      <c r="F87" s="21"/>
      <c r="G87" s="21"/>
      <c r="H87" s="21"/>
      <c r="I87" s="21"/>
      <c r="J87" s="21">
        <v>5.9428635597978685</v>
      </c>
      <c r="K87" s="23">
        <f t="shared" si="17"/>
        <v>5.9428635597978685</v>
      </c>
      <c r="L87" s="22">
        <f t="shared" si="18"/>
        <v>11.152773947220666</v>
      </c>
      <c r="M87" s="39">
        <f t="shared" si="19"/>
        <v>17.095637507018534</v>
      </c>
      <c r="O87" s="37">
        <f t="shared" si="20"/>
        <v>-6.9828646827624947</v>
      </c>
      <c r="P87" s="37">
        <f t="shared" si="13"/>
        <v>0.59428635597978674</v>
      </c>
      <c r="Q87" s="37">
        <f t="shared" si="14"/>
        <v>0</v>
      </c>
      <c r="R87" s="37">
        <f t="shared" si="15"/>
        <v>0</v>
      </c>
      <c r="S87" s="37">
        <f t="shared" si="16"/>
        <v>6.3885783267827083</v>
      </c>
      <c r="T87">
        <v>86</v>
      </c>
      <c r="U87" s="45">
        <f>IFERROR(-HLOOKUP($U$1,IEX!$W$2:$BH$98,T87,FALSE),0)</f>
        <v>0</v>
      </c>
      <c r="V87" s="46">
        <f t="shared" si="21"/>
        <v>11.152773947220666</v>
      </c>
      <c r="W87" s="52"/>
      <c r="X87" s="46">
        <v>0</v>
      </c>
      <c r="Y87" s="46">
        <v>1.9809545199326231</v>
      </c>
      <c r="Z87" s="46">
        <v>1.0598106681639532</v>
      </c>
      <c r="AA87" s="46">
        <v>0.99047725996631153</v>
      </c>
      <c r="AB87" s="46">
        <v>0.99047725996631153</v>
      </c>
      <c r="AC87" s="46">
        <v>1.0895249859629428</v>
      </c>
      <c r="AD87" s="46">
        <v>0.49523862998315576</v>
      </c>
      <c r="AE87" s="46">
        <v>0.44571476698484014</v>
      </c>
      <c r="AF87" s="46">
        <v>0.39619090398652457</v>
      </c>
      <c r="AG87" s="46">
        <v>0.29714317798989337</v>
      </c>
      <c r="AH87" s="46">
        <v>0.19809545199326228</v>
      </c>
      <c r="AI87" s="46">
        <v>0.346667040988209</v>
      </c>
      <c r="AJ87" s="46">
        <v>0.29714317798989337</v>
      </c>
      <c r="AK87" s="46">
        <v>0.29714317798989337</v>
      </c>
      <c r="AL87" s="46">
        <v>0.49523862998315576</v>
      </c>
      <c r="AM87" s="46">
        <v>0.39619090398652457</v>
      </c>
      <c r="AN87" s="46">
        <v>0.39619090398652457</v>
      </c>
      <c r="AO87" s="46">
        <v>0.38628613138686146</v>
      </c>
      <c r="AP87" s="46">
        <v>0.29714317798989337</v>
      </c>
      <c r="AQ87" s="46">
        <v>0.29714317798989337</v>
      </c>
      <c r="AR87" s="46">
        <v>0.29714317798989337</v>
      </c>
      <c r="AS87" s="46">
        <v>0.24761931499157788</v>
      </c>
      <c r="AT87" s="46">
        <v>0</v>
      </c>
      <c r="AU87" s="46">
        <v>0</v>
      </c>
      <c r="AV87" s="46">
        <v>0</v>
      </c>
      <c r="AW87" s="46">
        <v>0</v>
      </c>
      <c r="AX87" s="46">
        <v>0</v>
      </c>
      <c r="AY87" s="46">
        <v>0</v>
      </c>
      <c r="AZ87" s="46">
        <v>0</v>
      </c>
      <c r="BA87" s="46">
        <v>0</v>
      </c>
      <c r="BB87" s="46">
        <v>0</v>
      </c>
      <c r="BC87" s="46">
        <v>0</v>
      </c>
      <c r="BD87" s="46">
        <v>0</v>
      </c>
      <c r="BE87" s="46">
        <v>0</v>
      </c>
      <c r="BF87" s="46">
        <v>0</v>
      </c>
      <c r="BG87" s="46">
        <v>0</v>
      </c>
      <c r="BH87" s="46">
        <v>0</v>
      </c>
      <c r="BI87" s="46">
        <v>0</v>
      </c>
      <c r="BJ87" s="46">
        <v>0</v>
      </c>
      <c r="BK87" s="46">
        <v>0</v>
      </c>
    </row>
    <row r="88" spans="1:63">
      <c r="A88" s="8" t="s">
        <v>130</v>
      </c>
      <c r="B88" s="38">
        <v>17.877200000000002</v>
      </c>
      <c r="C88" s="21"/>
      <c r="D88" s="21"/>
      <c r="E88" s="21"/>
      <c r="F88" s="21"/>
      <c r="G88" s="21"/>
      <c r="H88" s="21"/>
      <c r="I88" s="21"/>
      <c r="J88" s="21">
        <v>6.0226389668725453</v>
      </c>
      <c r="K88" s="23">
        <f t="shared" si="17"/>
        <v>6.0226389668725453</v>
      </c>
      <c r="L88" s="22">
        <f t="shared" si="18"/>
        <v>11.302485794497478</v>
      </c>
      <c r="M88" s="39">
        <f t="shared" si="19"/>
        <v>17.325124761370024</v>
      </c>
      <c r="O88" s="37">
        <f t="shared" si="20"/>
        <v>-7.0766007860752413</v>
      </c>
      <c r="P88" s="37">
        <f t="shared" si="13"/>
        <v>0.60226389668725444</v>
      </c>
      <c r="Q88" s="37">
        <f t="shared" si="14"/>
        <v>0</v>
      </c>
      <c r="R88" s="37">
        <f t="shared" si="15"/>
        <v>0</v>
      </c>
      <c r="S88" s="37">
        <f t="shared" si="16"/>
        <v>6.4743368893879865</v>
      </c>
      <c r="T88">
        <v>87</v>
      </c>
      <c r="U88" s="45">
        <f>IFERROR(-HLOOKUP($U$1,IEX!$W$2:$BH$98,T88,FALSE),0)</f>
        <v>0</v>
      </c>
      <c r="V88" s="46">
        <f t="shared" si="21"/>
        <v>11.302485794497478</v>
      </c>
      <c r="W88" s="52"/>
      <c r="X88" s="46">
        <v>0</v>
      </c>
      <c r="Y88" s="46">
        <v>2.0075463222908483</v>
      </c>
      <c r="Z88" s="46">
        <v>1.0740372824256041</v>
      </c>
      <c r="AA88" s="46">
        <v>1.0037731611454241</v>
      </c>
      <c r="AB88" s="46">
        <v>1.0037731611454241</v>
      </c>
      <c r="AC88" s="46">
        <v>1.1041504772599666</v>
      </c>
      <c r="AD88" s="46">
        <v>0.50188658057271207</v>
      </c>
      <c r="AE88" s="46">
        <v>0.45169792251544089</v>
      </c>
      <c r="AF88" s="46">
        <v>0.4015092644581697</v>
      </c>
      <c r="AG88" s="46">
        <v>0.30113194834362722</v>
      </c>
      <c r="AH88" s="46">
        <v>0.20075463222908485</v>
      </c>
      <c r="AI88" s="46">
        <v>0.35132060640089846</v>
      </c>
      <c r="AJ88" s="46">
        <v>0.30113194834362722</v>
      </c>
      <c r="AK88" s="46">
        <v>0.30113194834362722</v>
      </c>
      <c r="AL88" s="46">
        <v>0.50188658057271207</v>
      </c>
      <c r="AM88" s="46">
        <v>0.4015092644581697</v>
      </c>
      <c r="AN88" s="46">
        <v>0.4015092644581697</v>
      </c>
      <c r="AO88" s="46">
        <v>0.39147153284671543</v>
      </c>
      <c r="AP88" s="46">
        <v>0.30113194834362722</v>
      </c>
      <c r="AQ88" s="46">
        <v>0.30113194834362722</v>
      </c>
      <c r="AR88" s="46">
        <v>0.30113194834362722</v>
      </c>
      <c r="AS88" s="46">
        <v>0.25094329028635604</v>
      </c>
      <c r="AT88" s="46">
        <v>0</v>
      </c>
      <c r="AU88" s="46">
        <v>0</v>
      </c>
      <c r="AV88" s="46">
        <v>0</v>
      </c>
      <c r="AW88" s="46">
        <v>0</v>
      </c>
      <c r="AX88" s="46">
        <v>0</v>
      </c>
      <c r="AY88" s="46">
        <v>0</v>
      </c>
      <c r="AZ88" s="46">
        <v>0</v>
      </c>
      <c r="BA88" s="46">
        <v>0</v>
      </c>
      <c r="BB88" s="46">
        <v>0</v>
      </c>
      <c r="BC88" s="46">
        <v>0</v>
      </c>
      <c r="BD88" s="46">
        <v>0</v>
      </c>
      <c r="BE88" s="46">
        <v>0</v>
      </c>
      <c r="BF88" s="46">
        <v>0</v>
      </c>
      <c r="BG88" s="46">
        <v>0</v>
      </c>
      <c r="BH88" s="46">
        <v>0</v>
      </c>
      <c r="BI88" s="46">
        <v>0</v>
      </c>
      <c r="BJ88" s="46">
        <v>0</v>
      </c>
      <c r="BK88" s="46">
        <v>0</v>
      </c>
    </row>
    <row r="89" spans="1:63">
      <c r="A89" s="8" t="s">
        <v>131</v>
      </c>
      <c r="B89" s="38">
        <v>18.7836</v>
      </c>
      <c r="C89" s="21"/>
      <c r="D89" s="21"/>
      <c r="E89" s="21"/>
      <c r="F89" s="21"/>
      <c r="G89" s="21"/>
      <c r="H89" s="21"/>
      <c r="I89" s="21"/>
      <c r="J89" s="21">
        <v>6.1267902481104981</v>
      </c>
      <c r="K89" s="23">
        <f t="shared" si="17"/>
        <v>6.1267902481104981</v>
      </c>
      <c r="L89" s="22">
        <f t="shared" si="18"/>
        <v>11.49794303228737</v>
      </c>
      <c r="M89" s="39">
        <f t="shared" si="19"/>
        <v>17.624733280397869</v>
      </c>
      <c r="O89" s="37">
        <f t="shared" si="20"/>
        <v>-7.1989785415298355</v>
      </c>
      <c r="P89" s="37">
        <f t="shared" si="13"/>
        <v>0.61267902481104974</v>
      </c>
      <c r="Q89" s="37">
        <f t="shared" si="14"/>
        <v>0</v>
      </c>
      <c r="R89" s="37">
        <f t="shared" si="15"/>
        <v>0</v>
      </c>
      <c r="S89" s="37">
        <f t="shared" si="16"/>
        <v>6.5862995167187854</v>
      </c>
      <c r="T89">
        <v>88</v>
      </c>
      <c r="U89" s="45">
        <f>IFERROR(-HLOOKUP($U$1,IEX!$W$2:$BH$98,T89,FALSE),0)</f>
        <v>0</v>
      </c>
      <c r="V89" s="46">
        <f t="shared" si="21"/>
        <v>11.49794303228737</v>
      </c>
      <c r="W89" s="52"/>
      <c r="X89" s="46">
        <v>0</v>
      </c>
      <c r="Y89" s="46">
        <v>2.0422634160368327</v>
      </c>
      <c r="Z89" s="46">
        <v>1.0926109275797056</v>
      </c>
      <c r="AA89" s="46">
        <v>1.0211317080184164</v>
      </c>
      <c r="AB89" s="46">
        <v>1.0211317080184164</v>
      </c>
      <c r="AC89" s="46">
        <v>1.123244878820258</v>
      </c>
      <c r="AD89" s="46">
        <v>0.51056585400920818</v>
      </c>
      <c r="AE89" s="46">
        <v>0.45950926860828734</v>
      </c>
      <c r="AF89" s="46">
        <v>0.40845268320736655</v>
      </c>
      <c r="AG89" s="46">
        <v>0.30633951240552487</v>
      </c>
      <c r="AH89" s="46">
        <v>0.20422634160368328</v>
      </c>
      <c r="AI89" s="46">
        <v>0.35739609780644571</v>
      </c>
      <c r="AJ89" s="46">
        <v>0.30633951240552487</v>
      </c>
      <c r="AK89" s="46">
        <v>0.30633951240552487</v>
      </c>
      <c r="AL89" s="46">
        <v>0.51056585400920818</v>
      </c>
      <c r="AM89" s="46">
        <v>0.40845268320736655</v>
      </c>
      <c r="AN89" s="46">
        <v>0.40845268320736655</v>
      </c>
      <c r="AO89" s="46">
        <v>0.39824136612718236</v>
      </c>
      <c r="AP89" s="46">
        <v>0.30633951240552487</v>
      </c>
      <c r="AQ89" s="46">
        <v>0.30633951240552487</v>
      </c>
      <c r="AR89" s="46">
        <v>0.30633951240552487</v>
      </c>
      <c r="AS89" s="46">
        <v>0.25528292700460409</v>
      </c>
      <c r="AT89" s="46">
        <v>0</v>
      </c>
      <c r="AU89" s="46">
        <v>0</v>
      </c>
      <c r="AV89" s="46">
        <v>0</v>
      </c>
      <c r="AW89" s="46">
        <v>0</v>
      </c>
      <c r="AX89" s="46">
        <v>0</v>
      </c>
      <c r="AY89" s="46">
        <v>0</v>
      </c>
      <c r="AZ89" s="46">
        <v>0</v>
      </c>
      <c r="BA89" s="46">
        <v>0</v>
      </c>
      <c r="BB89" s="46">
        <v>0</v>
      </c>
      <c r="BC89" s="46">
        <v>0</v>
      </c>
      <c r="BD89" s="46">
        <v>0</v>
      </c>
      <c r="BE89" s="46">
        <v>0</v>
      </c>
      <c r="BF89" s="46">
        <v>0</v>
      </c>
      <c r="BG89" s="46">
        <v>0</v>
      </c>
      <c r="BH89" s="46">
        <v>0</v>
      </c>
      <c r="BI89" s="46">
        <v>0</v>
      </c>
      <c r="BJ89" s="46">
        <v>0</v>
      </c>
      <c r="BK89" s="46">
        <v>0</v>
      </c>
    </row>
    <row r="90" spans="1:63">
      <c r="A90" s="8" t="s">
        <v>132</v>
      </c>
      <c r="B90" s="38">
        <v>17.590400000000002</v>
      </c>
      <c r="C90" s="21"/>
      <c r="D90" s="21"/>
      <c r="E90" s="21"/>
      <c r="F90" s="21"/>
      <c r="G90" s="21"/>
      <c r="H90" s="21"/>
      <c r="I90" s="21"/>
      <c r="J90" s="21">
        <v>5.9260190903986549</v>
      </c>
      <c r="K90" s="23">
        <f t="shared" si="17"/>
        <v>5.9260190903986549</v>
      </c>
      <c r="L90" s="22">
        <f t="shared" si="18"/>
        <v>11.121162492981471</v>
      </c>
      <c r="M90" s="39">
        <f t="shared" si="19"/>
        <v>17.047181583380127</v>
      </c>
      <c r="O90" s="37">
        <f t="shared" si="20"/>
        <v>-6.9630724312184196</v>
      </c>
      <c r="P90" s="37">
        <f t="shared" si="13"/>
        <v>0.59260190903986532</v>
      </c>
      <c r="Q90" s="37">
        <f t="shared" si="14"/>
        <v>0</v>
      </c>
      <c r="R90" s="37">
        <f t="shared" si="15"/>
        <v>0</v>
      </c>
      <c r="S90" s="37">
        <f t="shared" si="16"/>
        <v>6.3704705221785538</v>
      </c>
      <c r="T90">
        <v>89</v>
      </c>
      <c r="U90" s="45">
        <f>IFERROR(-HLOOKUP($U$1,IEX!$W$2:$BH$98,T90,FALSE),0)</f>
        <v>0</v>
      </c>
      <c r="V90" s="46">
        <f t="shared" si="21"/>
        <v>11.121162492981471</v>
      </c>
      <c r="W90" s="52"/>
      <c r="X90" s="46">
        <v>0</v>
      </c>
      <c r="Y90" s="46">
        <v>1.9753396967995516</v>
      </c>
      <c r="Z90" s="46">
        <v>1.0568067377877601</v>
      </c>
      <c r="AA90" s="46">
        <v>0.98766984839977578</v>
      </c>
      <c r="AB90" s="46">
        <v>0.98766984839977578</v>
      </c>
      <c r="AC90" s="46">
        <v>1.0864368332397534</v>
      </c>
      <c r="AD90" s="46">
        <v>0.49383492419988789</v>
      </c>
      <c r="AE90" s="46">
        <v>0.44445143177989904</v>
      </c>
      <c r="AF90" s="46">
        <v>0.3950679393599103</v>
      </c>
      <c r="AG90" s="46">
        <v>0.29630095451993266</v>
      </c>
      <c r="AH90" s="46">
        <v>0.19753396967995515</v>
      </c>
      <c r="AI90" s="46">
        <v>0.34568444693992151</v>
      </c>
      <c r="AJ90" s="46">
        <v>0.29630095451993266</v>
      </c>
      <c r="AK90" s="46">
        <v>0.29630095451993266</v>
      </c>
      <c r="AL90" s="46">
        <v>0.49383492419988789</v>
      </c>
      <c r="AM90" s="46">
        <v>0.3950679393599103</v>
      </c>
      <c r="AN90" s="46">
        <v>0.3950679393599103</v>
      </c>
      <c r="AO90" s="46">
        <v>0.3851912408759125</v>
      </c>
      <c r="AP90" s="46">
        <v>0.29630095451993266</v>
      </c>
      <c r="AQ90" s="46">
        <v>0.29630095451993266</v>
      </c>
      <c r="AR90" s="46">
        <v>0.29630095451993266</v>
      </c>
      <c r="AS90" s="46">
        <v>0.24691746209994395</v>
      </c>
      <c r="AT90" s="46">
        <v>0</v>
      </c>
      <c r="AU90" s="46">
        <v>0</v>
      </c>
      <c r="AV90" s="46">
        <v>0</v>
      </c>
      <c r="AW90" s="46">
        <v>0</v>
      </c>
      <c r="AX90" s="46">
        <v>0</v>
      </c>
      <c r="AY90" s="46">
        <v>0</v>
      </c>
      <c r="AZ90" s="46">
        <v>0</v>
      </c>
      <c r="BA90" s="46">
        <v>0</v>
      </c>
      <c r="BB90" s="46">
        <v>0</v>
      </c>
      <c r="BC90" s="46">
        <v>0</v>
      </c>
      <c r="BD90" s="46">
        <v>0</v>
      </c>
      <c r="BE90" s="46">
        <v>0</v>
      </c>
      <c r="BF90" s="46">
        <v>0</v>
      </c>
      <c r="BG90" s="46">
        <v>0</v>
      </c>
      <c r="BH90" s="46">
        <v>0</v>
      </c>
      <c r="BI90" s="46">
        <v>0</v>
      </c>
      <c r="BJ90" s="46">
        <v>0</v>
      </c>
      <c r="BK90" s="46">
        <v>0</v>
      </c>
    </row>
    <row r="91" spans="1:63">
      <c r="A91" s="8" t="s">
        <v>133</v>
      </c>
      <c r="B91" s="38">
        <v>18.856400000000001</v>
      </c>
      <c r="C91" s="21"/>
      <c r="D91" s="21"/>
      <c r="E91" s="21"/>
      <c r="F91" s="21"/>
      <c r="G91" s="21"/>
      <c r="H91" s="21"/>
      <c r="I91" s="21"/>
      <c r="J91" s="21">
        <v>6.1267902481104981</v>
      </c>
      <c r="K91" s="23">
        <f t="shared" si="17"/>
        <v>6.1267902481104981</v>
      </c>
      <c r="L91" s="22">
        <f t="shared" si="18"/>
        <v>11.49794303228737</v>
      </c>
      <c r="M91" s="39">
        <f t="shared" si="19"/>
        <v>17.624733280397869</v>
      </c>
      <c r="O91" s="37">
        <f t="shared" si="20"/>
        <v>-7.1989785415298355</v>
      </c>
      <c r="P91" s="37">
        <f t="shared" si="13"/>
        <v>0.61267902481104974</v>
      </c>
      <c r="Q91" s="37">
        <f t="shared" si="14"/>
        <v>0</v>
      </c>
      <c r="R91" s="37">
        <f t="shared" si="15"/>
        <v>0</v>
      </c>
      <c r="S91" s="37">
        <f t="shared" si="16"/>
        <v>6.5862995167187854</v>
      </c>
      <c r="T91">
        <v>90</v>
      </c>
      <c r="U91" s="45">
        <f>IFERROR(-HLOOKUP($U$1,IEX!$W$2:$BH$98,T91,FALSE),0)</f>
        <v>0</v>
      </c>
      <c r="V91" s="46">
        <f t="shared" si="21"/>
        <v>11.49794303228737</v>
      </c>
      <c r="W91" s="52"/>
      <c r="X91" s="46">
        <v>0</v>
      </c>
      <c r="Y91" s="46">
        <v>2.0422634160368327</v>
      </c>
      <c r="Z91" s="46">
        <v>1.0926109275797056</v>
      </c>
      <c r="AA91" s="46">
        <v>1.0211317080184164</v>
      </c>
      <c r="AB91" s="46">
        <v>1.0211317080184164</v>
      </c>
      <c r="AC91" s="46">
        <v>1.123244878820258</v>
      </c>
      <c r="AD91" s="46">
        <v>0.51056585400920818</v>
      </c>
      <c r="AE91" s="46">
        <v>0.45950926860828734</v>
      </c>
      <c r="AF91" s="46">
        <v>0.40845268320736655</v>
      </c>
      <c r="AG91" s="46">
        <v>0.30633951240552487</v>
      </c>
      <c r="AH91" s="46">
        <v>0.20422634160368328</v>
      </c>
      <c r="AI91" s="46">
        <v>0.35739609780644571</v>
      </c>
      <c r="AJ91" s="46">
        <v>0.30633951240552487</v>
      </c>
      <c r="AK91" s="46">
        <v>0.30633951240552487</v>
      </c>
      <c r="AL91" s="46">
        <v>0.51056585400920818</v>
      </c>
      <c r="AM91" s="46">
        <v>0.40845268320736655</v>
      </c>
      <c r="AN91" s="46">
        <v>0.40845268320736655</v>
      </c>
      <c r="AO91" s="46">
        <v>0.39824136612718236</v>
      </c>
      <c r="AP91" s="46">
        <v>0.30633951240552487</v>
      </c>
      <c r="AQ91" s="46">
        <v>0.30633951240552487</v>
      </c>
      <c r="AR91" s="46">
        <v>0.30633951240552487</v>
      </c>
      <c r="AS91" s="46">
        <v>0.25528292700460409</v>
      </c>
      <c r="AT91" s="46">
        <v>0</v>
      </c>
      <c r="AU91" s="46">
        <v>0</v>
      </c>
      <c r="AV91" s="46">
        <v>0</v>
      </c>
      <c r="AW91" s="46">
        <v>0</v>
      </c>
      <c r="AX91" s="46">
        <v>0</v>
      </c>
      <c r="AY91" s="46">
        <v>0</v>
      </c>
      <c r="AZ91" s="46">
        <v>0</v>
      </c>
      <c r="BA91" s="46">
        <v>0</v>
      </c>
      <c r="BB91" s="46">
        <v>0</v>
      </c>
      <c r="BC91" s="46">
        <v>0</v>
      </c>
      <c r="BD91" s="46">
        <v>0</v>
      </c>
      <c r="BE91" s="46">
        <v>0</v>
      </c>
      <c r="BF91" s="46">
        <v>0</v>
      </c>
      <c r="BG91" s="46">
        <v>0</v>
      </c>
      <c r="BH91" s="46">
        <v>0</v>
      </c>
      <c r="BI91" s="46">
        <v>0</v>
      </c>
      <c r="BJ91" s="46">
        <v>0</v>
      </c>
      <c r="BK91" s="46">
        <v>0</v>
      </c>
    </row>
    <row r="92" spans="1:63">
      <c r="A92" s="8" t="s">
        <v>134</v>
      </c>
      <c r="B92" s="38">
        <v>18.141999999999999</v>
      </c>
      <c r="C92" s="21"/>
      <c r="D92" s="21"/>
      <c r="E92" s="21"/>
      <c r="F92" s="21"/>
      <c r="G92" s="21"/>
      <c r="H92" s="21"/>
      <c r="I92" s="21"/>
      <c r="J92" s="21">
        <v>6.1118472768107814</v>
      </c>
      <c r="K92" s="23">
        <f t="shared" si="17"/>
        <v>6.1118472768107814</v>
      </c>
      <c r="L92" s="22">
        <f t="shared" si="18"/>
        <v>11.469900056148232</v>
      </c>
      <c r="M92" s="39">
        <f t="shared" si="19"/>
        <v>17.581747332959011</v>
      </c>
      <c r="O92" s="37">
        <f t="shared" si="20"/>
        <v>-7.1814205502526676</v>
      </c>
      <c r="P92" s="37">
        <f t="shared" si="13"/>
        <v>0.61118472768107812</v>
      </c>
      <c r="Q92" s="37">
        <f t="shared" si="14"/>
        <v>0</v>
      </c>
      <c r="R92" s="37">
        <f t="shared" si="15"/>
        <v>0</v>
      </c>
      <c r="S92" s="37">
        <f t="shared" si="16"/>
        <v>6.5702358225715898</v>
      </c>
      <c r="T92">
        <v>91</v>
      </c>
      <c r="U92" s="45">
        <f>IFERROR(-HLOOKUP($U$1,IEX!$W$2:$BH$98,T92,FALSE),0)</f>
        <v>0</v>
      </c>
      <c r="V92" s="46">
        <f t="shared" si="21"/>
        <v>11.469900056148232</v>
      </c>
      <c r="W92" s="52"/>
      <c r="X92" s="46">
        <v>0</v>
      </c>
      <c r="Y92" s="46">
        <v>2.037282425603594</v>
      </c>
      <c r="Z92" s="46">
        <v>1.0899460976979227</v>
      </c>
      <c r="AA92" s="46">
        <v>1.018641212801797</v>
      </c>
      <c r="AB92" s="46">
        <v>1.018641212801797</v>
      </c>
      <c r="AC92" s="46">
        <v>1.1205053340819766</v>
      </c>
      <c r="AD92" s="46">
        <v>0.50932060640089849</v>
      </c>
      <c r="AE92" s="46">
        <v>0.45838854576080862</v>
      </c>
      <c r="AF92" s="46">
        <v>0.40745648512071875</v>
      </c>
      <c r="AG92" s="46">
        <v>0.30559236384053906</v>
      </c>
      <c r="AH92" s="46">
        <v>0.20372824256035937</v>
      </c>
      <c r="AI92" s="46">
        <v>0.35652442448062893</v>
      </c>
      <c r="AJ92" s="46">
        <v>0.30559236384053906</v>
      </c>
      <c r="AK92" s="46">
        <v>0.30559236384053906</v>
      </c>
      <c r="AL92" s="46">
        <v>0.50932060640089849</v>
      </c>
      <c r="AM92" s="46">
        <v>0.40745648512071875</v>
      </c>
      <c r="AN92" s="46">
        <v>0.40745648512071875</v>
      </c>
      <c r="AO92" s="46">
        <v>0.39727007299270078</v>
      </c>
      <c r="AP92" s="46">
        <v>0.30559236384053906</v>
      </c>
      <c r="AQ92" s="46">
        <v>0.30559236384053906</v>
      </c>
      <c r="AR92" s="46">
        <v>0.30559236384053906</v>
      </c>
      <c r="AS92" s="46">
        <v>0.25466030320044925</v>
      </c>
      <c r="AT92" s="46">
        <v>0</v>
      </c>
      <c r="AU92" s="46">
        <v>0</v>
      </c>
      <c r="AV92" s="46">
        <v>0</v>
      </c>
      <c r="AW92" s="46">
        <v>0</v>
      </c>
      <c r="AX92" s="46">
        <v>0</v>
      </c>
      <c r="AY92" s="46">
        <v>0</v>
      </c>
      <c r="AZ92" s="46">
        <v>0</v>
      </c>
      <c r="BA92" s="46">
        <v>0</v>
      </c>
      <c r="BB92" s="46">
        <v>0</v>
      </c>
      <c r="BC92" s="46">
        <v>0</v>
      </c>
      <c r="BD92" s="46">
        <v>0</v>
      </c>
      <c r="BE92" s="46">
        <v>0</v>
      </c>
      <c r="BF92" s="46">
        <v>0</v>
      </c>
      <c r="BG92" s="46">
        <v>0</v>
      </c>
      <c r="BH92" s="46">
        <v>0</v>
      </c>
      <c r="BI92" s="46">
        <v>0</v>
      </c>
      <c r="BJ92" s="46">
        <v>0</v>
      </c>
      <c r="BK92" s="46">
        <v>0</v>
      </c>
    </row>
    <row r="93" spans="1:63">
      <c r="A93" s="8" t="s">
        <v>135</v>
      </c>
      <c r="B93" s="38">
        <v>18.610799999999998</v>
      </c>
      <c r="C93" s="21"/>
      <c r="D93" s="21"/>
      <c r="E93" s="21"/>
      <c r="F93" s="21"/>
      <c r="G93" s="21"/>
      <c r="H93" s="21"/>
      <c r="I93" s="21"/>
      <c r="J93" s="21">
        <v>6.1267902481104981</v>
      </c>
      <c r="K93" s="23">
        <f t="shared" si="17"/>
        <v>6.1267902481104981</v>
      </c>
      <c r="L93" s="22">
        <f t="shared" si="18"/>
        <v>11.49794303228737</v>
      </c>
      <c r="M93" s="39">
        <f t="shared" si="19"/>
        <v>17.624733280397869</v>
      </c>
      <c r="O93" s="37">
        <f t="shared" si="20"/>
        <v>-7.1989785415298355</v>
      </c>
      <c r="P93" s="37">
        <f t="shared" si="13"/>
        <v>0.61267902481104974</v>
      </c>
      <c r="Q93" s="37">
        <f t="shared" si="14"/>
        <v>0</v>
      </c>
      <c r="R93" s="37">
        <f t="shared" si="15"/>
        <v>0</v>
      </c>
      <c r="S93" s="37">
        <f t="shared" si="16"/>
        <v>6.5862995167187854</v>
      </c>
      <c r="T93">
        <v>92</v>
      </c>
      <c r="U93" s="45">
        <f>IFERROR(-HLOOKUP($U$1,IEX!$W$2:$BH$98,T93,FALSE),0)</f>
        <v>0</v>
      </c>
      <c r="V93" s="46">
        <f t="shared" si="21"/>
        <v>11.49794303228737</v>
      </c>
      <c r="W93" s="52"/>
      <c r="X93" s="46">
        <v>0</v>
      </c>
      <c r="Y93" s="46">
        <v>2.0422634160368327</v>
      </c>
      <c r="Z93" s="46">
        <v>1.0926109275797056</v>
      </c>
      <c r="AA93" s="46">
        <v>1.0211317080184164</v>
      </c>
      <c r="AB93" s="46">
        <v>1.0211317080184164</v>
      </c>
      <c r="AC93" s="46">
        <v>1.123244878820258</v>
      </c>
      <c r="AD93" s="46">
        <v>0.51056585400920818</v>
      </c>
      <c r="AE93" s="46">
        <v>0.45950926860828734</v>
      </c>
      <c r="AF93" s="46">
        <v>0.40845268320736655</v>
      </c>
      <c r="AG93" s="46">
        <v>0.30633951240552487</v>
      </c>
      <c r="AH93" s="46">
        <v>0.20422634160368328</v>
      </c>
      <c r="AI93" s="46">
        <v>0.35739609780644571</v>
      </c>
      <c r="AJ93" s="46">
        <v>0.30633951240552487</v>
      </c>
      <c r="AK93" s="46">
        <v>0.30633951240552487</v>
      </c>
      <c r="AL93" s="46">
        <v>0.51056585400920818</v>
      </c>
      <c r="AM93" s="46">
        <v>0.40845268320736655</v>
      </c>
      <c r="AN93" s="46">
        <v>0.40845268320736655</v>
      </c>
      <c r="AO93" s="46">
        <v>0.39824136612718236</v>
      </c>
      <c r="AP93" s="46">
        <v>0.30633951240552487</v>
      </c>
      <c r="AQ93" s="46">
        <v>0.30633951240552487</v>
      </c>
      <c r="AR93" s="46">
        <v>0.30633951240552487</v>
      </c>
      <c r="AS93" s="46">
        <v>0.25528292700460409</v>
      </c>
      <c r="AT93" s="46">
        <v>0</v>
      </c>
      <c r="AU93" s="46">
        <v>0</v>
      </c>
      <c r="AV93" s="46">
        <v>0</v>
      </c>
      <c r="AW93" s="46">
        <v>0</v>
      </c>
      <c r="AX93" s="46">
        <v>0</v>
      </c>
      <c r="AY93" s="46">
        <v>0</v>
      </c>
      <c r="AZ93" s="46">
        <v>0</v>
      </c>
      <c r="BA93" s="46">
        <v>0</v>
      </c>
      <c r="BB93" s="46">
        <v>0</v>
      </c>
      <c r="BC93" s="46">
        <v>0</v>
      </c>
      <c r="BD93" s="46">
        <v>0</v>
      </c>
      <c r="BE93" s="46">
        <v>0</v>
      </c>
      <c r="BF93" s="46">
        <v>0</v>
      </c>
      <c r="BG93" s="46">
        <v>0</v>
      </c>
      <c r="BH93" s="46">
        <v>0</v>
      </c>
      <c r="BI93" s="46">
        <v>0</v>
      </c>
      <c r="BJ93" s="46">
        <v>0</v>
      </c>
      <c r="BK93" s="46">
        <v>0</v>
      </c>
    </row>
    <row r="94" spans="1:63">
      <c r="A94" s="8" t="s">
        <v>136</v>
      </c>
      <c r="B94" s="38">
        <v>17.4072</v>
      </c>
      <c r="C94" s="21"/>
      <c r="D94" s="21"/>
      <c r="E94" s="21"/>
      <c r="F94" s="21"/>
      <c r="G94" s="21"/>
      <c r="H94" s="21"/>
      <c r="I94" s="21"/>
      <c r="J94" s="21">
        <v>5.8643009545199334</v>
      </c>
      <c r="K94" s="23">
        <f t="shared" si="17"/>
        <v>5.8643009545199334</v>
      </c>
      <c r="L94" s="22">
        <f t="shared" si="18"/>
        <v>11.00533812464908</v>
      </c>
      <c r="M94" s="39">
        <f t="shared" si="19"/>
        <v>16.869639079169012</v>
      </c>
      <c r="O94" s="37">
        <f t="shared" si="20"/>
        <v>-6.8905536215609215</v>
      </c>
      <c r="P94" s="37">
        <f t="shared" si="13"/>
        <v>0.58643009545199321</v>
      </c>
      <c r="Q94" s="37">
        <f t="shared" si="14"/>
        <v>0</v>
      </c>
      <c r="R94" s="37">
        <f t="shared" si="15"/>
        <v>0</v>
      </c>
      <c r="S94" s="37">
        <f t="shared" si="16"/>
        <v>6.3041235261089286</v>
      </c>
      <c r="T94">
        <v>93</v>
      </c>
      <c r="U94" s="45">
        <f>IFERROR(-HLOOKUP($U$1,IEX!$W$2:$BH$98,T94,FALSE),0)</f>
        <v>0</v>
      </c>
      <c r="V94" s="46">
        <f t="shared" si="21"/>
        <v>11.00533812464908</v>
      </c>
      <c r="W94" s="52"/>
      <c r="X94" s="46">
        <v>0</v>
      </c>
      <c r="Y94" s="46">
        <v>1.9547669848399778</v>
      </c>
      <c r="Z94" s="46">
        <v>1.0458003368893882</v>
      </c>
      <c r="AA94" s="46">
        <v>0.9773834924199889</v>
      </c>
      <c r="AB94" s="46">
        <v>0.9773834924199889</v>
      </c>
      <c r="AC94" s="46">
        <v>1.0751218416619879</v>
      </c>
      <c r="AD94" s="46">
        <v>0.48869174620999445</v>
      </c>
      <c r="AE94" s="46">
        <v>0.43982257158899501</v>
      </c>
      <c r="AF94" s="46">
        <v>0.39095339696799558</v>
      </c>
      <c r="AG94" s="46">
        <v>0.2932150477259966</v>
      </c>
      <c r="AH94" s="46">
        <v>0.19547669848399779</v>
      </c>
      <c r="AI94" s="46">
        <v>0.34208422234699615</v>
      </c>
      <c r="AJ94" s="46">
        <v>0.2932150477259966</v>
      </c>
      <c r="AK94" s="46">
        <v>0.2932150477259966</v>
      </c>
      <c r="AL94" s="46">
        <v>0.48869174620999445</v>
      </c>
      <c r="AM94" s="46">
        <v>0.39095339696799558</v>
      </c>
      <c r="AN94" s="46">
        <v>0.39095339696799558</v>
      </c>
      <c r="AO94" s="46">
        <v>0.38117956204379566</v>
      </c>
      <c r="AP94" s="46">
        <v>0.2932150477259966</v>
      </c>
      <c r="AQ94" s="46">
        <v>0.2932150477259966</v>
      </c>
      <c r="AR94" s="46">
        <v>0.2932150477259966</v>
      </c>
      <c r="AS94" s="46">
        <v>0.24434587310499722</v>
      </c>
      <c r="AT94" s="46">
        <v>0</v>
      </c>
      <c r="AU94" s="46">
        <v>0</v>
      </c>
      <c r="AV94" s="46">
        <v>0</v>
      </c>
      <c r="AW94" s="46">
        <v>0</v>
      </c>
      <c r="AX94" s="46">
        <v>0</v>
      </c>
      <c r="AY94" s="46">
        <v>0</v>
      </c>
      <c r="AZ94" s="46">
        <v>0</v>
      </c>
      <c r="BA94" s="46">
        <v>0</v>
      </c>
      <c r="BB94" s="46">
        <v>0</v>
      </c>
      <c r="BC94" s="46">
        <v>0</v>
      </c>
      <c r="BD94" s="46">
        <v>0</v>
      </c>
      <c r="BE94" s="46">
        <v>0</v>
      </c>
      <c r="BF94" s="46">
        <v>0</v>
      </c>
      <c r="BG94" s="46">
        <v>0</v>
      </c>
      <c r="BH94" s="46">
        <v>0</v>
      </c>
      <c r="BI94" s="46">
        <v>0</v>
      </c>
      <c r="BJ94" s="46">
        <v>0</v>
      </c>
      <c r="BK94" s="46">
        <v>0</v>
      </c>
    </row>
    <row r="95" spans="1:63">
      <c r="A95" s="8" t="s">
        <v>137</v>
      </c>
      <c r="B95" s="38">
        <v>17.577999999999999</v>
      </c>
      <c r="C95" s="21"/>
      <c r="D95" s="21"/>
      <c r="E95" s="21"/>
      <c r="F95" s="21"/>
      <c r="G95" s="21"/>
      <c r="H95" s="21"/>
      <c r="I95" s="21"/>
      <c r="J95" s="21">
        <v>5.9218416619876484</v>
      </c>
      <c r="K95" s="23">
        <f t="shared" si="17"/>
        <v>5.9218416619876484</v>
      </c>
      <c r="L95" s="22">
        <f t="shared" si="18"/>
        <v>11.113322852330157</v>
      </c>
      <c r="M95" s="39">
        <f t="shared" si="19"/>
        <v>17.035164514317806</v>
      </c>
      <c r="O95" s="37">
        <f t="shared" si="20"/>
        <v>-6.9581639528354868</v>
      </c>
      <c r="P95" s="37">
        <f t="shared" si="13"/>
        <v>0.59218416619876479</v>
      </c>
      <c r="Q95" s="37">
        <f t="shared" si="14"/>
        <v>0</v>
      </c>
      <c r="R95" s="37">
        <f t="shared" si="15"/>
        <v>0</v>
      </c>
      <c r="S95" s="37">
        <f t="shared" si="16"/>
        <v>6.3659797866367223</v>
      </c>
      <c r="T95">
        <v>94</v>
      </c>
      <c r="U95" s="45">
        <f>IFERROR(-HLOOKUP($U$1,IEX!$W$2:$BH$98,T95,FALSE),0)</f>
        <v>0</v>
      </c>
      <c r="V95" s="46">
        <f t="shared" si="21"/>
        <v>11.113322852330157</v>
      </c>
      <c r="W95" s="52"/>
      <c r="X95" s="46">
        <v>0</v>
      </c>
      <c r="Y95" s="46">
        <v>1.9739472206625495</v>
      </c>
      <c r="Z95" s="46">
        <v>1.056061763054464</v>
      </c>
      <c r="AA95" s="46">
        <v>0.98697361033127473</v>
      </c>
      <c r="AB95" s="46">
        <v>0.98697361033127473</v>
      </c>
      <c r="AC95" s="46">
        <v>1.0856709713644024</v>
      </c>
      <c r="AD95" s="46">
        <v>0.49348680516563737</v>
      </c>
      <c r="AE95" s="46">
        <v>0.4441381246490736</v>
      </c>
      <c r="AF95" s="46">
        <v>0.39478944413250988</v>
      </c>
      <c r="AG95" s="46">
        <v>0.2960920830993824</v>
      </c>
      <c r="AH95" s="46">
        <v>0.19739472206625494</v>
      </c>
      <c r="AI95" s="46">
        <v>0.34544076361594617</v>
      </c>
      <c r="AJ95" s="46">
        <v>0.2960920830993824</v>
      </c>
      <c r="AK95" s="46">
        <v>0.2960920830993824</v>
      </c>
      <c r="AL95" s="46">
        <v>0.49348680516563737</v>
      </c>
      <c r="AM95" s="46">
        <v>0.39478944413250988</v>
      </c>
      <c r="AN95" s="46">
        <v>0.39478944413250988</v>
      </c>
      <c r="AO95" s="46">
        <v>0.38491970802919717</v>
      </c>
      <c r="AP95" s="46">
        <v>0.2960920830993824</v>
      </c>
      <c r="AQ95" s="46">
        <v>0.2960920830993824</v>
      </c>
      <c r="AR95" s="46">
        <v>0.2960920830993824</v>
      </c>
      <c r="AS95" s="46">
        <v>0.24674340258281868</v>
      </c>
      <c r="AT95" s="46">
        <v>0</v>
      </c>
      <c r="AU95" s="46">
        <v>0</v>
      </c>
      <c r="AV95" s="46">
        <v>0</v>
      </c>
      <c r="AW95" s="46">
        <v>0</v>
      </c>
      <c r="AX95" s="46">
        <v>0</v>
      </c>
      <c r="AY95" s="46">
        <v>0</v>
      </c>
      <c r="AZ95" s="46">
        <v>0</v>
      </c>
      <c r="BA95" s="46">
        <v>0</v>
      </c>
      <c r="BB95" s="46">
        <v>0</v>
      </c>
      <c r="BC95" s="46">
        <v>0</v>
      </c>
      <c r="BD95" s="46">
        <v>0</v>
      </c>
      <c r="BE95" s="46">
        <v>0</v>
      </c>
      <c r="BF95" s="46">
        <v>0</v>
      </c>
      <c r="BG95" s="46">
        <v>0</v>
      </c>
      <c r="BH95" s="46">
        <v>0</v>
      </c>
      <c r="BI95" s="46">
        <v>0</v>
      </c>
      <c r="BJ95" s="46">
        <v>0</v>
      </c>
      <c r="BK95" s="46">
        <v>0</v>
      </c>
    </row>
    <row r="96" spans="1:63">
      <c r="A96" s="8" t="s">
        <v>138</v>
      </c>
      <c r="B96" s="38">
        <v>18.101599999999998</v>
      </c>
      <c r="C96" s="21"/>
      <c r="D96" s="21"/>
      <c r="E96" s="21"/>
      <c r="F96" s="21"/>
      <c r="G96" s="21"/>
      <c r="H96" s="21"/>
      <c r="I96" s="21"/>
      <c r="J96" s="21">
        <v>6.0982369455362164</v>
      </c>
      <c r="K96" s="23">
        <f t="shared" si="17"/>
        <v>6.0982369455362164</v>
      </c>
      <c r="L96" s="22">
        <f t="shared" si="18"/>
        <v>11.444358001122968</v>
      </c>
      <c r="M96" s="39">
        <f t="shared" si="19"/>
        <v>17.542594946659186</v>
      </c>
      <c r="O96" s="37">
        <f t="shared" si="20"/>
        <v>-7.1654284110050543</v>
      </c>
      <c r="P96" s="37">
        <f t="shared" si="13"/>
        <v>0.60982369455362151</v>
      </c>
      <c r="Q96" s="37">
        <f t="shared" si="14"/>
        <v>0</v>
      </c>
      <c r="R96" s="37">
        <f t="shared" si="15"/>
        <v>0</v>
      </c>
      <c r="S96" s="37">
        <f t="shared" si="16"/>
        <v>6.5556047164514331</v>
      </c>
      <c r="T96">
        <v>95</v>
      </c>
      <c r="U96" s="45">
        <f>IFERROR(-HLOOKUP($U$1,IEX!$W$2:$BH$98,T96,FALSE),0)</f>
        <v>0</v>
      </c>
      <c r="V96" s="46">
        <f t="shared" si="21"/>
        <v>11.444358001122968</v>
      </c>
      <c r="W96" s="52"/>
      <c r="X96" s="46">
        <v>0</v>
      </c>
      <c r="Y96" s="46">
        <v>2.0327456485120718</v>
      </c>
      <c r="Z96" s="46">
        <v>1.0875189219539587</v>
      </c>
      <c r="AA96" s="46">
        <v>1.0163728242560359</v>
      </c>
      <c r="AB96" s="46">
        <v>1.0163728242560359</v>
      </c>
      <c r="AC96" s="46">
        <v>1.1180101066816395</v>
      </c>
      <c r="AD96" s="46">
        <v>0.50818641212801796</v>
      </c>
      <c r="AE96" s="46">
        <v>0.45736777091521624</v>
      </c>
      <c r="AF96" s="46">
        <v>0.40654912970241441</v>
      </c>
      <c r="AG96" s="46">
        <v>0.30491184727681075</v>
      </c>
      <c r="AH96" s="46">
        <v>0.20327456485120721</v>
      </c>
      <c r="AI96" s="46">
        <v>0.35573048848961258</v>
      </c>
      <c r="AJ96" s="46">
        <v>0.30491184727681075</v>
      </c>
      <c r="AK96" s="46">
        <v>0.30491184727681075</v>
      </c>
      <c r="AL96" s="46">
        <v>0.50818641212801796</v>
      </c>
      <c r="AM96" s="46">
        <v>0.40654912970241441</v>
      </c>
      <c r="AN96" s="46">
        <v>0.40654912970241441</v>
      </c>
      <c r="AO96" s="46">
        <v>0.39638540145985401</v>
      </c>
      <c r="AP96" s="46">
        <v>0.30491184727681075</v>
      </c>
      <c r="AQ96" s="46">
        <v>0.30491184727681075</v>
      </c>
      <c r="AR96" s="46">
        <v>0.30491184727681075</v>
      </c>
      <c r="AS96" s="46">
        <v>0.25409320606400898</v>
      </c>
      <c r="AT96" s="46">
        <v>0</v>
      </c>
      <c r="AU96" s="46">
        <v>0</v>
      </c>
      <c r="AV96" s="46">
        <v>0</v>
      </c>
      <c r="AW96" s="46">
        <v>0</v>
      </c>
      <c r="AX96" s="46">
        <v>0</v>
      </c>
      <c r="AY96" s="46">
        <v>0</v>
      </c>
      <c r="AZ96" s="46">
        <v>0</v>
      </c>
      <c r="BA96" s="46">
        <v>0</v>
      </c>
      <c r="BB96" s="46">
        <v>0</v>
      </c>
      <c r="BC96" s="46">
        <v>0</v>
      </c>
      <c r="BD96" s="46">
        <v>0</v>
      </c>
      <c r="BE96" s="46">
        <v>0</v>
      </c>
      <c r="BF96" s="46">
        <v>0</v>
      </c>
      <c r="BG96" s="46">
        <v>0</v>
      </c>
      <c r="BH96" s="46">
        <v>0</v>
      </c>
      <c r="BI96" s="46">
        <v>0</v>
      </c>
      <c r="BJ96" s="46">
        <v>0</v>
      </c>
      <c r="BK96" s="46">
        <v>0</v>
      </c>
    </row>
    <row r="97" spans="1:63">
      <c r="A97" s="8" t="s">
        <v>139</v>
      </c>
      <c r="B97" s="38">
        <v>18.989599999999999</v>
      </c>
      <c r="C97" s="21"/>
      <c r="D97" s="21"/>
      <c r="E97" s="21"/>
      <c r="F97" s="21"/>
      <c r="G97" s="21"/>
      <c r="H97" s="21"/>
      <c r="I97" s="21"/>
      <c r="J97" s="21">
        <v>6.1267902481104981</v>
      </c>
      <c r="K97" s="23">
        <f t="shared" si="17"/>
        <v>6.1267902481104981</v>
      </c>
      <c r="L97" s="22">
        <f t="shared" si="18"/>
        <v>11.49794303228737</v>
      </c>
      <c r="M97" s="39">
        <f t="shared" si="19"/>
        <v>17.624733280397869</v>
      </c>
      <c r="O97" s="37">
        <f t="shared" si="20"/>
        <v>-7.1989785415298355</v>
      </c>
      <c r="P97" s="37">
        <f t="shared" si="13"/>
        <v>0.61267902481104974</v>
      </c>
      <c r="Q97" s="37">
        <f t="shared" si="14"/>
        <v>0</v>
      </c>
      <c r="R97" s="37">
        <f t="shared" si="15"/>
        <v>0</v>
      </c>
      <c r="S97" s="37">
        <f t="shared" si="16"/>
        <v>6.5862995167187854</v>
      </c>
      <c r="T97">
        <v>96</v>
      </c>
      <c r="U97" s="45">
        <f>IFERROR(-HLOOKUP($U$1,IEX!$W$2:$BH$98,T97,FALSE),0)</f>
        <v>0</v>
      </c>
      <c r="V97" s="46">
        <f t="shared" si="21"/>
        <v>11.49794303228737</v>
      </c>
      <c r="W97" s="52"/>
      <c r="X97" s="46">
        <v>0</v>
      </c>
      <c r="Y97" s="46">
        <v>2.0422634160368327</v>
      </c>
      <c r="Z97" s="46">
        <v>1.0926109275797056</v>
      </c>
      <c r="AA97" s="46">
        <v>1.0211317080184164</v>
      </c>
      <c r="AB97" s="46">
        <v>1.0211317080184164</v>
      </c>
      <c r="AC97" s="46">
        <v>1.123244878820258</v>
      </c>
      <c r="AD97" s="46">
        <v>0.51056585400920818</v>
      </c>
      <c r="AE97" s="46">
        <v>0.45950926860828734</v>
      </c>
      <c r="AF97" s="46">
        <v>0.40845268320736655</v>
      </c>
      <c r="AG97" s="46">
        <v>0.30633951240552487</v>
      </c>
      <c r="AH97" s="46">
        <v>0.20422634160368328</v>
      </c>
      <c r="AI97" s="46">
        <v>0.35739609780644571</v>
      </c>
      <c r="AJ97" s="46">
        <v>0.30633951240552487</v>
      </c>
      <c r="AK97" s="46">
        <v>0.30633951240552487</v>
      </c>
      <c r="AL97" s="46">
        <v>0.51056585400920818</v>
      </c>
      <c r="AM97" s="46">
        <v>0.40845268320736655</v>
      </c>
      <c r="AN97" s="46">
        <v>0.40845268320736655</v>
      </c>
      <c r="AO97" s="46">
        <v>0.39824136612718236</v>
      </c>
      <c r="AP97" s="46">
        <v>0.30633951240552487</v>
      </c>
      <c r="AQ97" s="46">
        <v>0.30633951240552487</v>
      </c>
      <c r="AR97" s="46">
        <v>0.30633951240552487</v>
      </c>
      <c r="AS97" s="46">
        <v>0.25528292700460409</v>
      </c>
      <c r="AT97" s="46">
        <v>0</v>
      </c>
      <c r="AU97" s="46">
        <v>0</v>
      </c>
      <c r="AV97" s="46">
        <v>0</v>
      </c>
      <c r="AW97" s="46">
        <v>0</v>
      </c>
      <c r="AX97" s="46">
        <v>0</v>
      </c>
      <c r="AY97" s="46">
        <v>0</v>
      </c>
      <c r="AZ97" s="46">
        <v>0</v>
      </c>
      <c r="BA97" s="46">
        <v>0</v>
      </c>
      <c r="BB97" s="46">
        <v>0</v>
      </c>
      <c r="BC97" s="46">
        <v>0</v>
      </c>
      <c r="BD97" s="46">
        <v>0</v>
      </c>
      <c r="BE97" s="46">
        <v>0</v>
      </c>
      <c r="BF97" s="46">
        <v>0</v>
      </c>
      <c r="BG97" s="46">
        <v>0</v>
      </c>
      <c r="BH97" s="46">
        <v>0</v>
      </c>
      <c r="BI97" s="46">
        <v>0</v>
      </c>
      <c r="BJ97" s="46">
        <v>0</v>
      </c>
      <c r="BK97" s="46">
        <v>0</v>
      </c>
    </row>
    <row r="98" spans="1:63">
      <c r="A98" s="8" t="s">
        <v>140</v>
      </c>
      <c r="B98" s="38">
        <v>17.830400000000001</v>
      </c>
      <c r="C98" s="21"/>
      <c r="D98" s="21"/>
      <c r="E98" s="21"/>
      <c r="F98" s="21"/>
      <c r="G98" s="21"/>
      <c r="H98" s="21"/>
      <c r="I98" s="21"/>
      <c r="J98" s="21">
        <v>6.0068725435148815</v>
      </c>
      <c r="K98" s="23">
        <f t="shared" si="17"/>
        <v>6.0068725435148815</v>
      </c>
      <c r="L98" s="22">
        <f t="shared" si="18"/>
        <v>11.272897473329591</v>
      </c>
      <c r="M98" s="39">
        <f t="shared" si="19"/>
        <v>17.279770016844473</v>
      </c>
      <c r="O98" s="37">
        <f t="shared" si="20"/>
        <v>-7.0580752386299856</v>
      </c>
      <c r="P98" s="37">
        <f t="shared" si="13"/>
        <v>0.60068725435148806</v>
      </c>
      <c r="Q98" s="37">
        <f t="shared" si="14"/>
        <v>0</v>
      </c>
      <c r="R98" s="37">
        <f t="shared" si="15"/>
        <v>0</v>
      </c>
      <c r="S98" s="37">
        <f t="shared" si="16"/>
        <v>6.4573879842784976</v>
      </c>
      <c r="T98">
        <v>97</v>
      </c>
      <c r="U98" s="45">
        <f>IFERROR(-HLOOKUP($U$1,IEX!$W$2:$BH$98,T98,FALSE),0)</f>
        <v>0</v>
      </c>
      <c r="V98" s="46">
        <f t="shared" si="21"/>
        <v>11.272897473329591</v>
      </c>
      <c r="W98" s="52"/>
      <c r="X98" s="46">
        <v>0</v>
      </c>
      <c r="Y98" s="46">
        <v>2.0022908478382933</v>
      </c>
      <c r="Z98" s="46">
        <v>1.0712256035934873</v>
      </c>
      <c r="AA98" s="46">
        <v>1.0011454239191466</v>
      </c>
      <c r="AB98" s="46">
        <v>1.0011454239191466</v>
      </c>
      <c r="AC98" s="46">
        <v>1.1012599663110616</v>
      </c>
      <c r="AD98" s="46">
        <v>0.50057271195957331</v>
      </c>
      <c r="AE98" s="46">
        <v>0.45051544076361605</v>
      </c>
      <c r="AF98" s="46">
        <v>0.40045816956765873</v>
      </c>
      <c r="AG98" s="46">
        <v>0.30034362717574403</v>
      </c>
      <c r="AH98" s="46">
        <v>0.20022908478382936</v>
      </c>
      <c r="AI98" s="46">
        <v>0.35040089837170135</v>
      </c>
      <c r="AJ98" s="46">
        <v>0.30034362717574403</v>
      </c>
      <c r="AK98" s="46">
        <v>0.30034362717574403</v>
      </c>
      <c r="AL98" s="46">
        <v>0.50057271195957331</v>
      </c>
      <c r="AM98" s="46">
        <v>0.40045816956765873</v>
      </c>
      <c r="AN98" s="46">
        <v>0.40045816956765873</v>
      </c>
      <c r="AO98" s="46">
        <v>0.39044671532846725</v>
      </c>
      <c r="AP98" s="46">
        <v>0.30034362717574403</v>
      </c>
      <c r="AQ98" s="46">
        <v>0.30034362717574403</v>
      </c>
      <c r="AR98" s="46">
        <v>0.30034362717574403</v>
      </c>
      <c r="AS98" s="46">
        <v>0.25028635597978666</v>
      </c>
      <c r="AT98" s="46">
        <v>0</v>
      </c>
      <c r="AU98" s="46">
        <v>0</v>
      </c>
      <c r="AV98" s="46">
        <v>0</v>
      </c>
      <c r="AW98" s="46">
        <v>0</v>
      </c>
      <c r="AX98" s="46">
        <v>0</v>
      </c>
      <c r="AY98" s="46">
        <v>0</v>
      </c>
      <c r="AZ98" s="46">
        <v>0</v>
      </c>
      <c r="BA98" s="46">
        <v>0</v>
      </c>
      <c r="BB98" s="46">
        <v>0</v>
      </c>
      <c r="BC98" s="46">
        <v>0</v>
      </c>
      <c r="BD98" s="46">
        <v>0</v>
      </c>
      <c r="BE98" s="46">
        <v>0</v>
      </c>
      <c r="BF98" s="46">
        <v>0</v>
      </c>
      <c r="BG98" s="46">
        <v>0</v>
      </c>
      <c r="BH98" s="46">
        <v>0</v>
      </c>
      <c r="BI98" s="46">
        <v>0</v>
      </c>
      <c r="BJ98" s="46">
        <v>0</v>
      </c>
      <c r="BK98" s="46">
        <v>0</v>
      </c>
    </row>
    <row r="99" spans="1:63">
      <c r="A99" s="8" t="s">
        <v>171</v>
      </c>
      <c r="B99" s="38">
        <f t="shared" ref="B99:M99" si="22">SUM(B3:B98)/4000</f>
        <v>0.43828309999999993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0.14541154490638539</v>
      </c>
      <c r="K99" s="23">
        <f t="shared" si="22"/>
        <v>0.14541154490638539</v>
      </c>
      <c r="L99" s="23">
        <f t="shared" si="22"/>
        <v>0.2728889992743162</v>
      </c>
      <c r="M99" s="43">
        <f t="shared" si="22"/>
        <v>0.4183005441807009</v>
      </c>
      <c r="O99" s="37">
        <f>SUM(O3:O98)/4000</f>
        <v>-0.17085856526500257</v>
      </c>
      <c r="P99" s="37">
        <f t="shared" ref="P99:S99" si="23">SUM(P3:P98)/4000</f>
        <v>1.4541154490638525E-2</v>
      </c>
      <c r="Q99" s="37">
        <f t="shared" si="23"/>
        <v>0</v>
      </c>
      <c r="R99" s="37">
        <f t="shared" si="23"/>
        <v>0</v>
      </c>
      <c r="S99" s="37">
        <f t="shared" si="23"/>
        <v>0.15631741077436401</v>
      </c>
      <c r="U99" s="47">
        <f t="shared" ref="U99:AK99" si="24">SUM(U3:U98)/4000</f>
        <v>0</v>
      </c>
      <c r="V99" s="47">
        <f t="shared" si="24"/>
        <v>0.2728889992743162</v>
      </c>
      <c r="W99" s="52"/>
      <c r="X99" s="47">
        <f t="shared" si="24"/>
        <v>0</v>
      </c>
      <c r="Y99" s="47">
        <f t="shared" si="24"/>
        <v>4.8470514968795037E-2</v>
      </c>
      <c r="Z99" s="47">
        <f t="shared" si="24"/>
        <v>2.5931725508305321E-2</v>
      </c>
      <c r="AA99" s="47">
        <f t="shared" si="24"/>
        <v>2.4235257484397518E-2</v>
      </c>
      <c r="AB99" s="47">
        <f t="shared" si="24"/>
        <v>2.4235257484397518E-2</v>
      </c>
      <c r="AC99" s="47">
        <f t="shared" si="24"/>
        <v>2.6658783232837293E-2</v>
      </c>
      <c r="AD99" s="47">
        <f t="shared" si="24"/>
        <v>1.2117628742198759E-2</v>
      </c>
      <c r="AE99" s="47">
        <f t="shared" si="24"/>
        <v>1.0905865867978879E-2</v>
      </c>
      <c r="AF99" s="47">
        <f t="shared" si="24"/>
        <v>9.6941029937589983E-3</v>
      </c>
      <c r="AG99" s="47">
        <f t="shared" si="24"/>
        <v>7.2705772453192626E-3</v>
      </c>
      <c r="AH99" s="47">
        <f t="shared" si="24"/>
        <v>4.8470514968794991E-3</v>
      </c>
      <c r="AI99" s="47">
        <f t="shared" si="24"/>
        <v>8.4823401195391404E-3</v>
      </c>
      <c r="AJ99" s="47">
        <f t="shared" si="24"/>
        <v>7.2705772453192626E-3</v>
      </c>
      <c r="AK99" s="47">
        <f t="shared" si="24"/>
        <v>7.2705772453192626E-3</v>
      </c>
      <c r="AL99" s="47">
        <f t="shared" ref="AL99:AQ99" si="25">SUM(AL3:AL98)/4000</f>
        <v>1.2117628742198759E-2</v>
      </c>
      <c r="AM99" s="47">
        <f t="shared" si="25"/>
        <v>9.6941029937589983E-3</v>
      </c>
      <c r="AN99" s="47">
        <f t="shared" si="25"/>
        <v>9.6941029937589983E-3</v>
      </c>
      <c r="AO99" s="47">
        <f t="shared" si="25"/>
        <v>9.4517504189150191E-3</v>
      </c>
      <c r="AP99" s="47">
        <f t="shared" si="25"/>
        <v>7.2705772453192626E-3</v>
      </c>
      <c r="AQ99" s="47">
        <f t="shared" si="25"/>
        <v>7.2705772453192626E-3</v>
      </c>
      <c r="AR99" s="47">
        <f t="shared" ref="AR99:BK99" si="26">SUM(AR3:AR98)/4000</f>
        <v>7.2705772453192626E-3</v>
      </c>
      <c r="AS99" s="47">
        <f t="shared" si="26"/>
        <v>6.0588143710993796E-3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1</v>
      </c>
      <c r="Z101" s="54">
        <f t="shared" si="27"/>
        <v>1</v>
      </c>
      <c r="AA101" s="54">
        <f t="shared" si="27"/>
        <v>1</v>
      </c>
      <c r="AB101" s="54">
        <f t="shared" si="27"/>
        <v>1</v>
      </c>
      <c r="AC101" s="54">
        <f t="shared" si="27"/>
        <v>1</v>
      </c>
      <c r="AD101" s="54">
        <f t="shared" si="27"/>
        <v>1</v>
      </c>
      <c r="AE101" s="54">
        <f t="shared" si="27"/>
        <v>1</v>
      </c>
      <c r="AF101" s="54">
        <f t="shared" ref="AF101" si="28">SUM(AF102:AF106)</f>
        <v>1</v>
      </c>
      <c r="AG101" s="54">
        <f t="shared" ref="AG101" si="29">SUM(AG102:AG106)</f>
        <v>1</v>
      </c>
      <c r="AH101" s="54">
        <f t="shared" ref="AH101" si="30">SUM(AH102:AH106)</f>
        <v>1</v>
      </c>
      <c r="AI101" s="54">
        <f t="shared" ref="AI101" si="31">SUM(AI102:AI106)</f>
        <v>1</v>
      </c>
      <c r="AJ101" s="54">
        <f t="shared" si="27"/>
        <v>1</v>
      </c>
      <c r="AK101" s="55">
        <f t="shared" si="27"/>
        <v>1</v>
      </c>
      <c r="AL101" s="55">
        <f t="shared" ref="AL101:AQ101" si="32">SUM(AL102:AL106)</f>
        <v>1</v>
      </c>
      <c r="AM101" s="55">
        <f t="shared" si="32"/>
        <v>1</v>
      </c>
      <c r="AN101" s="55">
        <f t="shared" si="32"/>
        <v>1</v>
      </c>
      <c r="AO101" s="55">
        <f t="shared" si="32"/>
        <v>1</v>
      </c>
      <c r="AP101" s="55">
        <f t="shared" si="32"/>
        <v>1</v>
      </c>
      <c r="AQ101" s="55">
        <f t="shared" si="32"/>
        <v>1</v>
      </c>
      <c r="AR101" s="55">
        <f t="shared" ref="AR101:BK101" si="33">SUM(AR102:AR106)</f>
        <v>1</v>
      </c>
      <c r="AS101" s="55">
        <f t="shared" si="33"/>
        <v>1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1</v>
      </c>
      <c r="Z102" s="53">
        <f t="shared" si="34"/>
        <v>1</v>
      </c>
      <c r="AA102" s="53">
        <f t="shared" si="34"/>
        <v>1</v>
      </c>
      <c r="AB102" s="53">
        <f t="shared" si="34"/>
        <v>1</v>
      </c>
      <c r="AC102" s="53">
        <f t="shared" si="34"/>
        <v>1</v>
      </c>
      <c r="AD102" s="53">
        <f t="shared" si="34"/>
        <v>1</v>
      </c>
      <c r="AE102" s="53">
        <f t="shared" si="34"/>
        <v>0</v>
      </c>
      <c r="AF102" s="53">
        <f t="shared" si="34"/>
        <v>1</v>
      </c>
      <c r="AG102" s="53">
        <f t="shared" si="34"/>
        <v>1</v>
      </c>
      <c r="AH102" s="53">
        <f t="shared" si="34"/>
        <v>1</v>
      </c>
      <c r="AI102" s="53">
        <f t="shared" si="34"/>
        <v>1</v>
      </c>
      <c r="AJ102" s="53">
        <f t="shared" si="34"/>
        <v>0</v>
      </c>
      <c r="AK102" s="53">
        <f t="shared" si="34"/>
        <v>0</v>
      </c>
      <c r="AL102" s="53">
        <f t="shared" si="34"/>
        <v>1</v>
      </c>
      <c r="AM102" s="53">
        <f t="shared" si="34"/>
        <v>1</v>
      </c>
      <c r="AN102" s="53">
        <f t="shared" si="34"/>
        <v>1</v>
      </c>
      <c r="AO102" s="53">
        <f t="shared" si="34"/>
        <v>1</v>
      </c>
      <c r="AP102" s="53">
        <f t="shared" si="34"/>
        <v>1</v>
      </c>
      <c r="AQ102" s="53">
        <f t="shared" si="34"/>
        <v>1</v>
      </c>
      <c r="AR102" s="53">
        <f t="shared" si="34"/>
        <v>1</v>
      </c>
      <c r="AS102" s="53">
        <f t="shared" si="34"/>
        <v>1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1</v>
      </c>
      <c r="AK103" s="46">
        <f t="shared" si="35"/>
        <v>1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1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R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45375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>
        <v>0</v>
      </c>
      <c r="AC1" s="49">
        <v>0</v>
      </c>
      <c r="AD1" s="49">
        <v>0</v>
      </c>
      <c r="AE1" s="49">
        <v>0</v>
      </c>
      <c r="AF1" s="49">
        <v>0</v>
      </c>
      <c r="AG1" s="49">
        <v>0</v>
      </c>
      <c r="AH1" s="49">
        <v>0</v>
      </c>
      <c r="AI1" s="49">
        <v>0</v>
      </c>
      <c r="AJ1" s="49">
        <v>0</v>
      </c>
      <c r="AK1" s="49">
        <v>0</v>
      </c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>
        <v>0</v>
      </c>
      <c r="AC2" s="51">
        <v>0</v>
      </c>
      <c r="AD2" s="64">
        <v>0</v>
      </c>
      <c r="AE2" s="51">
        <v>0</v>
      </c>
      <c r="AF2" s="64">
        <v>0</v>
      </c>
      <c r="AG2" s="51">
        <v>0</v>
      </c>
      <c r="AH2" s="64">
        <v>0</v>
      </c>
      <c r="AI2" s="51">
        <v>0</v>
      </c>
      <c r="AJ2" s="64">
        <v>0</v>
      </c>
      <c r="AK2" s="51">
        <v>0</v>
      </c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>
        <v>0</v>
      </c>
      <c r="Z3" s="143"/>
      <c r="AA3" s="52">
        <f>SUM(AB3:BC3)</f>
        <v>0</v>
      </c>
      <c r="AB3" s="46">
        <v>0</v>
      </c>
      <c r="AC3" s="46">
        <v>0</v>
      </c>
      <c r="AD3" s="46">
        <v>0</v>
      </c>
      <c r="AE3" s="46">
        <v>0</v>
      </c>
      <c r="AF3" s="46">
        <v>0</v>
      </c>
      <c r="AG3" s="46">
        <v>0</v>
      </c>
      <c r="AH3" s="46">
        <v>0</v>
      </c>
      <c r="AI3" s="46">
        <v>0</v>
      </c>
      <c r="AJ3" s="46">
        <v>0</v>
      </c>
      <c r="AK3" s="46">
        <v>0</v>
      </c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>
        <v>0</v>
      </c>
      <c r="Z4" s="143"/>
      <c r="AA4" s="52">
        <f t="shared" ref="AA4:AA67" si="10">SUM(AB4:BC4)</f>
        <v>0</v>
      </c>
      <c r="AB4" s="46">
        <v>0</v>
      </c>
      <c r="AC4" s="46">
        <v>0</v>
      </c>
      <c r="AD4" s="46">
        <v>0</v>
      </c>
      <c r="AE4" s="46">
        <v>0</v>
      </c>
      <c r="AF4" s="46">
        <v>0</v>
      </c>
      <c r="AG4" s="46">
        <v>0</v>
      </c>
      <c r="AH4" s="46">
        <v>0</v>
      </c>
      <c r="AI4" s="46">
        <v>0</v>
      </c>
      <c r="AJ4" s="46">
        <v>0</v>
      </c>
      <c r="AK4" s="46">
        <v>0</v>
      </c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>
        <v>0</v>
      </c>
      <c r="Z5" s="143"/>
      <c r="AA5" s="52">
        <f t="shared" si="10"/>
        <v>0</v>
      </c>
      <c r="AB5" s="46">
        <v>0</v>
      </c>
      <c r="AC5" s="46">
        <v>0</v>
      </c>
      <c r="AD5" s="46">
        <v>0</v>
      </c>
      <c r="AE5" s="46">
        <v>0</v>
      </c>
      <c r="AF5" s="46">
        <v>0</v>
      </c>
      <c r="AG5" s="46">
        <v>0</v>
      </c>
      <c r="AH5" s="46">
        <v>0</v>
      </c>
      <c r="AI5" s="46">
        <v>0</v>
      </c>
      <c r="AJ5" s="46">
        <v>0</v>
      </c>
      <c r="AK5" s="46">
        <v>0</v>
      </c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>
        <v>0</v>
      </c>
      <c r="Z6" s="143"/>
      <c r="AA6" s="52">
        <f t="shared" si="10"/>
        <v>0</v>
      </c>
      <c r="AB6" s="46">
        <v>0</v>
      </c>
      <c r="AC6" s="46">
        <v>0</v>
      </c>
      <c r="AD6" s="46">
        <v>0</v>
      </c>
      <c r="AE6" s="46">
        <v>0</v>
      </c>
      <c r="AF6" s="46">
        <v>0</v>
      </c>
      <c r="AG6" s="46">
        <v>0</v>
      </c>
      <c r="AH6" s="46">
        <v>0</v>
      </c>
      <c r="AI6" s="46">
        <v>0</v>
      </c>
      <c r="AJ6" s="46">
        <v>0</v>
      </c>
      <c r="AK6" s="46">
        <v>0</v>
      </c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>
        <v>0</v>
      </c>
      <c r="Z7" s="143"/>
      <c r="AA7" s="52">
        <f t="shared" si="10"/>
        <v>0</v>
      </c>
      <c r="AB7" s="46">
        <v>0</v>
      </c>
      <c r="AC7" s="46">
        <v>0</v>
      </c>
      <c r="AD7" s="46">
        <v>0</v>
      </c>
      <c r="AE7" s="46">
        <v>0</v>
      </c>
      <c r="AF7" s="46">
        <v>0</v>
      </c>
      <c r="AG7" s="46">
        <v>0</v>
      </c>
      <c r="AH7" s="46">
        <v>0</v>
      </c>
      <c r="AI7" s="46">
        <v>0</v>
      </c>
      <c r="AJ7" s="46">
        <v>0</v>
      </c>
      <c r="AK7" s="46">
        <v>0</v>
      </c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>
        <v>0</v>
      </c>
      <c r="Z8" s="143"/>
      <c r="AA8" s="52">
        <f t="shared" si="10"/>
        <v>0</v>
      </c>
      <c r="AB8" s="46">
        <v>0</v>
      </c>
      <c r="AC8" s="46">
        <v>0</v>
      </c>
      <c r="AD8" s="46">
        <v>0</v>
      </c>
      <c r="AE8" s="46">
        <v>0</v>
      </c>
      <c r="AF8" s="46">
        <v>0</v>
      </c>
      <c r="AG8" s="46">
        <v>0</v>
      </c>
      <c r="AH8" s="46">
        <v>0</v>
      </c>
      <c r="AI8" s="46">
        <v>0</v>
      </c>
      <c r="AJ8" s="46">
        <v>0</v>
      </c>
      <c r="AK8" s="46">
        <v>0</v>
      </c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>
        <v>0</v>
      </c>
      <c r="Z9" s="143"/>
      <c r="AA9" s="52">
        <f t="shared" si="10"/>
        <v>0</v>
      </c>
      <c r="AB9" s="46">
        <v>0</v>
      </c>
      <c r="AC9" s="46">
        <v>0</v>
      </c>
      <c r="AD9" s="46">
        <v>0</v>
      </c>
      <c r="AE9" s="46">
        <v>0</v>
      </c>
      <c r="AF9" s="46">
        <v>0</v>
      </c>
      <c r="AG9" s="46">
        <v>0</v>
      </c>
      <c r="AH9" s="46">
        <v>0</v>
      </c>
      <c r="AI9" s="46">
        <v>0</v>
      </c>
      <c r="AJ9" s="46">
        <v>0</v>
      </c>
      <c r="AK9" s="46">
        <v>0</v>
      </c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>
        <v>0</v>
      </c>
      <c r="Z10" s="143"/>
      <c r="AA10" s="52">
        <f t="shared" si="10"/>
        <v>0</v>
      </c>
      <c r="AB10" s="46">
        <v>0</v>
      </c>
      <c r="AC10" s="46">
        <v>0</v>
      </c>
      <c r="AD10" s="46">
        <v>0</v>
      </c>
      <c r="AE10" s="46">
        <v>0</v>
      </c>
      <c r="AF10" s="46">
        <v>0</v>
      </c>
      <c r="AG10" s="46">
        <v>0</v>
      </c>
      <c r="AH10" s="46">
        <v>0</v>
      </c>
      <c r="AI10" s="46">
        <v>0</v>
      </c>
      <c r="AJ10" s="46">
        <v>0</v>
      </c>
      <c r="AK10" s="46">
        <v>0</v>
      </c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>
        <v>0</v>
      </c>
      <c r="Z11" s="143"/>
      <c r="AA11" s="52">
        <f t="shared" si="10"/>
        <v>0</v>
      </c>
      <c r="AB11" s="46">
        <v>0</v>
      </c>
      <c r="AC11" s="46">
        <v>0</v>
      </c>
      <c r="AD11" s="46">
        <v>0</v>
      </c>
      <c r="AE11" s="46">
        <v>0</v>
      </c>
      <c r="AF11" s="46">
        <v>0</v>
      </c>
      <c r="AG11" s="46">
        <v>0</v>
      </c>
      <c r="AH11" s="46">
        <v>0</v>
      </c>
      <c r="AI11" s="46">
        <v>0</v>
      </c>
      <c r="AJ11" s="46">
        <v>0</v>
      </c>
      <c r="AK11" s="46">
        <v>0</v>
      </c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>
        <v>0</v>
      </c>
      <c r="Z12" s="143"/>
      <c r="AA12" s="52">
        <f t="shared" si="10"/>
        <v>0</v>
      </c>
      <c r="AB12" s="46">
        <v>0</v>
      </c>
      <c r="AC12" s="46">
        <v>0</v>
      </c>
      <c r="AD12" s="46">
        <v>0</v>
      </c>
      <c r="AE12" s="46">
        <v>0</v>
      </c>
      <c r="AF12" s="46">
        <v>0</v>
      </c>
      <c r="AG12" s="46">
        <v>0</v>
      </c>
      <c r="AH12" s="46">
        <v>0</v>
      </c>
      <c r="AI12" s="46">
        <v>0</v>
      </c>
      <c r="AJ12" s="46">
        <v>0</v>
      </c>
      <c r="AK12" s="46">
        <v>0</v>
      </c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>
        <v>0</v>
      </c>
      <c r="Z13" s="143"/>
      <c r="AA13" s="52">
        <f t="shared" si="10"/>
        <v>0</v>
      </c>
      <c r="AB13" s="46">
        <v>0</v>
      </c>
      <c r="AC13" s="46">
        <v>0</v>
      </c>
      <c r="AD13" s="46">
        <v>0</v>
      </c>
      <c r="AE13" s="46">
        <v>0</v>
      </c>
      <c r="AF13" s="46">
        <v>0</v>
      </c>
      <c r="AG13" s="46">
        <v>0</v>
      </c>
      <c r="AH13" s="46">
        <v>0</v>
      </c>
      <c r="AI13" s="46">
        <v>0</v>
      </c>
      <c r="AJ13" s="46">
        <v>0</v>
      </c>
      <c r="AK13" s="46">
        <v>0</v>
      </c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>
        <v>0</v>
      </c>
      <c r="Z14" s="143"/>
      <c r="AA14" s="52">
        <f t="shared" si="10"/>
        <v>0</v>
      </c>
      <c r="AB14" s="46">
        <v>0</v>
      </c>
      <c r="AC14" s="46">
        <v>0</v>
      </c>
      <c r="AD14" s="46">
        <v>0</v>
      </c>
      <c r="AE14" s="46">
        <v>0</v>
      </c>
      <c r="AF14" s="46">
        <v>0</v>
      </c>
      <c r="AG14" s="46">
        <v>0</v>
      </c>
      <c r="AH14" s="46">
        <v>0</v>
      </c>
      <c r="AI14" s="46">
        <v>0</v>
      </c>
      <c r="AJ14" s="46">
        <v>0</v>
      </c>
      <c r="AK14" s="46">
        <v>0</v>
      </c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>
        <v>0</v>
      </c>
      <c r="Z15" s="143"/>
      <c r="AA15" s="52">
        <f t="shared" si="10"/>
        <v>0</v>
      </c>
      <c r="AB15" s="46">
        <v>0</v>
      </c>
      <c r="AC15" s="46">
        <v>0</v>
      </c>
      <c r="AD15" s="46">
        <v>0</v>
      </c>
      <c r="AE15" s="46">
        <v>0</v>
      </c>
      <c r="AF15" s="46">
        <v>0</v>
      </c>
      <c r="AG15" s="46">
        <v>0</v>
      </c>
      <c r="AH15" s="46">
        <v>0</v>
      </c>
      <c r="AI15" s="46">
        <v>0</v>
      </c>
      <c r="AJ15" s="46">
        <v>0</v>
      </c>
      <c r="AK15" s="46">
        <v>0</v>
      </c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>
        <v>0</v>
      </c>
      <c r="Z16" s="143"/>
      <c r="AA16" s="52">
        <f t="shared" si="10"/>
        <v>0</v>
      </c>
      <c r="AB16" s="46">
        <v>0</v>
      </c>
      <c r="AC16" s="46">
        <v>0</v>
      </c>
      <c r="AD16" s="46">
        <v>0</v>
      </c>
      <c r="AE16" s="46">
        <v>0</v>
      </c>
      <c r="AF16" s="46">
        <v>0</v>
      </c>
      <c r="AG16" s="46">
        <v>0</v>
      </c>
      <c r="AH16" s="46">
        <v>0</v>
      </c>
      <c r="AI16" s="46">
        <v>0</v>
      </c>
      <c r="AJ16" s="46">
        <v>0</v>
      </c>
      <c r="AK16" s="46">
        <v>0</v>
      </c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>
        <v>0</v>
      </c>
      <c r="Z17" s="143"/>
      <c r="AA17" s="52">
        <f t="shared" si="10"/>
        <v>0</v>
      </c>
      <c r="AB17" s="46">
        <v>0</v>
      </c>
      <c r="AC17" s="46">
        <v>0</v>
      </c>
      <c r="AD17" s="46">
        <v>0</v>
      </c>
      <c r="AE17" s="46">
        <v>0</v>
      </c>
      <c r="AF17" s="46">
        <v>0</v>
      </c>
      <c r="AG17" s="46">
        <v>0</v>
      </c>
      <c r="AH17" s="46">
        <v>0</v>
      </c>
      <c r="AI17" s="46">
        <v>0</v>
      </c>
      <c r="AJ17" s="46">
        <v>0</v>
      </c>
      <c r="AK17" s="46">
        <v>0</v>
      </c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>
        <v>0</v>
      </c>
      <c r="Z18" s="143"/>
      <c r="AA18" s="52">
        <f t="shared" si="10"/>
        <v>0</v>
      </c>
      <c r="AB18" s="46">
        <v>0</v>
      </c>
      <c r="AC18" s="46">
        <v>0</v>
      </c>
      <c r="AD18" s="46">
        <v>0</v>
      </c>
      <c r="AE18" s="46">
        <v>0</v>
      </c>
      <c r="AF18" s="46">
        <v>0</v>
      </c>
      <c r="AG18" s="46">
        <v>0</v>
      </c>
      <c r="AH18" s="46">
        <v>0</v>
      </c>
      <c r="AI18" s="46">
        <v>0</v>
      </c>
      <c r="AJ18" s="46">
        <v>0</v>
      </c>
      <c r="AK18" s="46">
        <v>0</v>
      </c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>
        <v>0</v>
      </c>
      <c r="Z19" s="143"/>
      <c r="AA19" s="52">
        <f t="shared" si="10"/>
        <v>0</v>
      </c>
      <c r="AB19" s="46">
        <v>0</v>
      </c>
      <c r="AC19" s="46">
        <v>0</v>
      </c>
      <c r="AD19" s="46">
        <v>0</v>
      </c>
      <c r="AE19" s="46">
        <v>0</v>
      </c>
      <c r="AF19" s="46">
        <v>0</v>
      </c>
      <c r="AG19" s="46">
        <v>0</v>
      </c>
      <c r="AH19" s="46">
        <v>0</v>
      </c>
      <c r="AI19" s="46">
        <v>0</v>
      </c>
      <c r="AJ19" s="46">
        <v>0</v>
      </c>
      <c r="AK19" s="46">
        <v>0</v>
      </c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>
        <v>0</v>
      </c>
      <c r="Z20" s="143"/>
      <c r="AA20" s="52">
        <f t="shared" si="10"/>
        <v>0</v>
      </c>
      <c r="AB20" s="46">
        <v>0</v>
      </c>
      <c r="AC20" s="46">
        <v>0</v>
      </c>
      <c r="AD20" s="46">
        <v>0</v>
      </c>
      <c r="AE20" s="46">
        <v>0</v>
      </c>
      <c r="AF20" s="46">
        <v>0</v>
      </c>
      <c r="AG20" s="46">
        <v>0</v>
      </c>
      <c r="AH20" s="46">
        <v>0</v>
      </c>
      <c r="AI20" s="46">
        <v>0</v>
      </c>
      <c r="AJ20" s="46">
        <v>0</v>
      </c>
      <c r="AK20" s="46">
        <v>0</v>
      </c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>
        <v>0</v>
      </c>
      <c r="Z21" s="143"/>
      <c r="AA21" s="52">
        <f t="shared" si="10"/>
        <v>0</v>
      </c>
      <c r="AB21" s="46">
        <v>0</v>
      </c>
      <c r="AC21" s="46">
        <v>0</v>
      </c>
      <c r="AD21" s="46">
        <v>0</v>
      </c>
      <c r="AE21" s="46">
        <v>0</v>
      </c>
      <c r="AF21" s="46">
        <v>0</v>
      </c>
      <c r="AG21" s="46">
        <v>0</v>
      </c>
      <c r="AH21" s="46">
        <v>0</v>
      </c>
      <c r="AI21" s="46">
        <v>0</v>
      </c>
      <c r="AJ21" s="46">
        <v>0</v>
      </c>
      <c r="AK21" s="46">
        <v>0</v>
      </c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>
        <v>0</v>
      </c>
      <c r="Z22" s="143"/>
      <c r="AA22" s="52">
        <f t="shared" si="10"/>
        <v>0</v>
      </c>
      <c r="AB22" s="46">
        <v>0</v>
      </c>
      <c r="AC22" s="46">
        <v>0</v>
      </c>
      <c r="AD22" s="46">
        <v>0</v>
      </c>
      <c r="AE22" s="46">
        <v>0</v>
      </c>
      <c r="AF22" s="46">
        <v>0</v>
      </c>
      <c r="AG22" s="46">
        <v>0</v>
      </c>
      <c r="AH22" s="46">
        <v>0</v>
      </c>
      <c r="AI22" s="46">
        <v>0</v>
      </c>
      <c r="AJ22" s="46">
        <v>0</v>
      </c>
      <c r="AK22" s="46">
        <v>0</v>
      </c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>
        <v>0</v>
      </c>
      <c r="Z23" s="143"/>
      <c r="AA23" s="52">
        <f t="shared" si="10"/>
        <v>0</v>
      </c>
      <c r="AB23" s="46">
        <v>0</v>
      </c>
      <c r="AC23" s="46">
        <v>0</v>
      </c>
      <c r="AD23" s="46">
        <v>0</v>
      </c>
      <c r="AE23" s="46">
        <v>0</v>
      </c>
      <c r="AF23" s="46">
        <v>0</v>
      </c>
      <c r="AG23" s="46">
        <v>0</v>
      </c>
      <c r="AH23" s="46">
        <v>0</v>
      </c>
      <c r="AI23" s="46">
        <v>0</v>
      </c>
      <c r="AJ23" s="46">
        <v>0</v>
      </c>
      <c r="AK23" s="46">
        <v>0</v>
      </c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>
        <v>0</v>
      </c>
      <c r="Z24" s="143"/>
      <c r="AA24" s="52">
        <f t="shared" si="10"/>
        <v>0</v>
      </c>
      <c r="AB24" s="46">
        <v>0</v>
      </c>
      <c r="AC24" s="46">
        <v>0</v>
      </c>
      <c r="AD24" s="46">
        <v>0</v>
      </c>
      <c r="AE24" s="46">
        <v>0</v>
      </c>
      <c r="AF24" s="46">
        <v>0</v>
      </c>
      <c r="AG24" s="46">
        <v>0</v>
      </c>
      <c r="AH24" s="46">
        <v>0</v>
      </c>
      <c r="AI24" s="46">
        <v>0</v>
      </c>
      <c r="AJ24" s="46">
        <v>0</v>
      </c>
      <c r="AK24" s="46">
        <v>0</v>
      </c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>
        <v>0</v>
      </c>
      <c r="Z25" s="143"/>
      <c r="AA25" s="52">
        <f t="shared" si="10"/>
        <v>0</v>
      </c>
      <c r="AB25" s="46">
        <v>0</v>
      </c>
      <c r="AC25" s="46">
        <v>0</v>
      </c>
      <c r="AD25" s="46">
        <v>0</v>
      </c>
      <c r="AE25" s="46">
        <v>0</v>
      </c>
      <c r="AF25" s="46">
        <v>0</v>
      </c>
      <c r="AG25" s="46">
        <v>0</v>
      </c>
      <c r="AH25" s="46">
        <v>0</v>
      </c>
      <c r="AI25" s="46">
        <v>0</v>
      </c>
      <c r="AJ25" s="46">
        <v>0</v>
      </c>
      <c r="AK25" s="46">
        <v>0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>
        <v>0</v>
      </c>
      <c r="Z26" s="143"/>
      <c r="AA26" s="52">
        <f t="shared" si="10"/>
        <v>0</v>
      </c>
      <c r="AB26" s="46">
        <v>0</v>
      </c>
      <c r="AC26" s="46">
        <v>0</v>
      </c>
      <c r="AD26" s="46">
        <v>0</v>
      </c>
      <c r="AE26" s="46">
        <v>0</v>
      </c>
      <c r="AF26" s="46">
        <v>0</v>
      </c>
      <c r="AG26" s="46">
        <v>0</v>
      </c>
      <c r="AH26" s="46">
        <v>0</v>
      </c>
      <c r="AI26" s="46">
        <v>0</v>
      </c>
      <c r="AJ26" s="46">
        <v>0</v>
      </c>
      <c r="AK26" s="46">
        <v>0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>
        <v>0</v>
      </c>
      <c r="Z27" s="143"/>
      <c r="AA27" s="52">
        <f t="shared" si="10"/>
        <v>0</v>
      </c>
      <c r="AB27" s="46">
        <v>0</v>
      </c>
      <c r="AC27" s="46">
        <v>0</v>
      </c>
      <c r="AD27" s="46">
        <v>0</v>
      </c>
      <c r="AE27" s="46">
        <v>0</v>
      </c>
      <c r="AF27" s="46">
        <v>0</v>
      </c>
      <c r="AG27" s="46">
        <v>0</v>
      </c>
      <c r="AH27" s="46">
        <v>0</v>
      </c>
      <c r="AI27" s="46">
        <v>0</v>
      </c>
      <c r="AJ27" s="46">
        <v>0</v>
      </c>
      <c r="AK27" s="46">
        <v>0</v>
      </c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>
        <v>0</v>
      </c>
      <c r="Z28" s="143"/>
      <c r="AA28" s="52">
        <f t="shared" si="10"/>
        <v>0</v>
      </c>
      <c r="AB28" s="46">
        <v>0</v>
      </c>
      <c r="AC28" s="46">
        <v>0</v>
      </c>
      <c r="AD28" s="46">
        <v>0</v>
      </c>
      <c r="AE28" s="46">
        <v>0</v>
      </c>
      <c r="AF28" s="46">
        <v>0</v>
      </c>
      <c r="AG28" s="46">
        <v>0</v>
      </c>
      <c r="AH28" s="46">
        <v>0</v>
      </c>
      <c r="AI28" s="46">
        <v>0</v>
      </c>
      <c r="AJ28" s="46">
        <v>0</v>
      </c>
      <c r="AK28" s="46">
        <v>0</v>
      </c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>
        <v>0</v>
      </c>
      <c r="Z29" s="143"/>
      <c r="AA29" s="52">
        <f t="shared" si="10"/>
        <v>0</v>
      </c>
      <c r="AB29" s="46">
        <v>0</v>
      </c>
      <c r="AC29" s="46">
        <v>0</v>
      </c>
      <c r="AD29" s="46">
        <v>0</v>
      </c>
      <c r="AE29" s="46">
        <v>0</v>
      </c>
      <c r="AF29" s="46">
        <v>0</v>
      </c>
      <c r="AG29" s="46">
        <v>0</v>
      </c>
      <c r="AH29" s="46">
        <v>0</v>
      </c>
      <c r="AI29" s="46">
        <v>0</v>
      </c>
      <c r="AJ29" s="46">
        <v>0</v>
      </c>
      <c r="AK29" s="46">
        <v>0</v>
      </c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>
        <v>0</v>
      </c>
      <c r="Z30" s="143"/>
      <c r="AA30" s="52">
        <f t="shared" si="10"/>
        <v>0</v>
      </c>
      <c r="AB30" s="46">
        <v>0</v>
      </c>
      <c r="AC30" s="46">
        <v>0</v>
      </c>
      <c r="AD30" s="46">
        <v>0</v>
      </c>
      <c r="AE30" s="46">
        <v>0</v>
      </c>
      <c r="AF30" s="46">
        <v>0</v>
      </c>
      <c r="AG30" s="46">
        <v>0</v>
      </c>
      <c r="AH30" s="46">
        <v>0</v>
      </c>
      <c r="AI30" s="46">
        <v>0</v>
      </c>
      <c r="AJ30" s="46">
        <v>0</v>
      </c>
      <c r="AK30" s="46">
        <v>0</v>
      </c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>
        <v>0</v>
      </c>
      <c r="Z31" s="143"/>
      <c r="AA31" s="52">
        <f t="shared" si="10"/>
        <v>0</v>
      </c>
      <c r="AB31" s="46">
        <v>0</v>
      </c>
      <c r="AC31" s="46">
        <v>0</v>
      </c>
      <c r="AD31" s="46">
        <v>0</v>
      </c>
      <c r="AE31" s="46">
        <v>0</v>
      </c>
      <c r="AF31" s="46">
        <v>0</v>
      </c>
      <c r="AG31" s="46">
        <v>0</v>
      </c>
      <c r="AH31" s="46">
        <v>0</v>
      </c>
      <c r="AI31" s="46">
        <v>0</v>
      </c>
      <c r="AJ31" s="46">
        <v>0</v>
      </c>
      <c r="AK31" s="46">
        <v>0</v>
      </c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>
        <v>0</v>
      </c>
      <c r="Z32" s="143"/>
      <c r="AA32" s="52">
        <f t="shared" si="10"/>
        <v>0</v>
      </c>
      <c r="AB32" s="46">
        <v>0</v>
      </c>
      <c r="AC32" s="46">
        <v>0</v>
      </c>
      <c r="AD32" s="46">
        <v>0</v>
      </c>
      <c r="AE32" s="46">
        <v>0</v>
      </c>
      <c r="AF32" s="46">
        <v>0</v>
      </c>
      <c r="AG32" s="46">
        <v>0</v>
      </c>
      <c r="AH32" s="46">
        <v>0</v>
      </c>
      <c r="AI32" s="46">
        <v>0</v>
      </c>
      <c r="AJ32" s="46">
        <v>0</v>
      </c>
      <c r="AK32" s="46">
        <v>0</v>
      </c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>
        <v>0</v>
      </c>
      <c r="Z33" s="143"/>
      <c r="AA33" s="52">
        <f t="shared" si="10"/>
        <v>0</v>
      </c>
      <c r="AB33" s="46">
        <v>0</v>
      </c>
      <c r="AC33" s="46">
        <v>0</v>
      </c>
      <c r="AD33" s="46">
        <v>0</v>
      </c>
      <c r="AE33" s="46">
        <v>0</v>
      </c>
      <c r="AF33" s="46">
        <v>0</v>
      </c>
      <c r="AG33" s="46">
        <v>0</v>
      </c>
      <c r="AH33" s="46">
        <v>0</v>
      </c>
      <c r="AI33" s="46">
        <v>0</v>
      </c>
      <c r="AJ33" s="46">
        <v>0</v>
      </c>
      <c r="AK33" s="46">
        <v>0</v>
      </c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>
        <v>0</v>
      </c>
      <c r="Z34" s="143"/>
      <c r="AA34" s="52">
        <f t="shared" si="10"/>
        <v>0</v>
      </c>
      <c r="AB34" s="46">
        <v>0</v>
      </c>
      <c r="AC34" s="46">
        <v>0</v>
      </c>
      <c r="AD34" s="46">
        <v>0</v>
      </c>
      <c r="AE34" s="46">
        <v>0</v>
      </c>
      <c r="AF34" s="46">
        <v>0</v>
      </c>
      <c r="AG34" s="46">
        <v>0</v>
      </c>
      <c r="AH34" s="46">
        <v>0</v>
      </c>
      <c r="AI34" s="46">
        <v>0</v>
      </c>
      <c r="AJ34" s="46">
        <v>0</v>
      </c>
      <c r="AK34" s="46">
        <v>0</v>
      </c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1">SUMPRODUCT($AB35:$BC35,$AB$102:$BC$102)+J35</f>
        <v>0</v>
      </c>
      <c r="T35" s="37">
        <f t="shared" ref="T35:T66" si="12">SUMPRODUCT($AB35:$BC35,$AB$103:$BC$103)+K35</f>
        <v>0</v>
      </c>
      <c r="U35" s="37">
        <f t="shared" ref="U35:U66" si="13">SUMPRODUCT($AB35:$BC35,$AB$104:$BC$104)+L35</f>
        <v>0</v>
      </c>
      <c r="V35" s="37">
        <f t="shared" ref="V35:V66" si="14">SUMPRODUCT($AB35:$BC35,$AB$105:$BC$105)+M35</f>
        <v>0</v>
      </c>
      <c r="W35" s="37">
        <f t="shared" ref="W35:W66" si="15">SUMPRODUCT($AB35:$BC35,$AB$106:$BC$106)+N35</f>
        <v>0</v>
      </c>
      <c r="Y35" s="142">
        <v>0</v>
      </c>
      <c r="Z35" s="143"/>
      <c r="AA35" s="52">
        <f t="shared" si="10"/>
        <v>0</v>
      </c>
      <c r="AB35" s="46">
        <v>0</v>
      </c>
      <c r="AC35" s="46">
        <v>0</v>
      </c>
      <c r="AD35" s="46">
        <v>0</v>
      </c>
      <c r="AE35" s="46">
        <v>0</v>
      </c>
      <c r="AF35" s="46">
        <v>0</v>
      </c>
      <c r="AG35" s="46">
        <v>0</v>
      </c>
      <c r="AH35" s="46">
        <v>0</v>
      </c>
      <c r="AI35" s="46">
        <v>0</v>
      </c>
      <c r="AJ35" s="46">
        <v>0</v>
      </c>
      <c r="AK35" s="46">
        <v>0</v>
      </c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1"/>
        <v>0</v>
      </c>
      <c r="T36" s="37">
        <f t="shared" si="12"/>
        <v>0</v>
      </c>
      <c r="U36" s="37">
        <f t="shared" si="13"/>
        <v>0</v>
      </c>
      <c r="V36" s="37">
        <f t="shared" si="14"/>
        <v>0</v>
      </c>
      <c r="W36" s="37">
        <f t="shared" si="15"/>
        <v>0</v>
      </c>
      <c r="Y36" s="142">
        <v>0</v>
      </c>
      <c r="Z36" s="143"/>
      <c r="AA36" s="52">
        <f t="shared" si="10"/>
        <v>0</v>
      </c>
      <c r="AB36" s="46">
        <v>0</v>
      </c>
      <c r="AC36" s="46">
        <v>0</v>
      </c>
      <c r="AD36" s="46">
        <v>0</v>
      </c>
      <c r="AE36" s="46">
        <v>0</v>
      </c>
      <c r="AF36" s="46">
        <v>0</v>
      </c>
      <c r="AG36" s="46">
        <v>0</v>
      </c>
      <c r="AH36" s="46">
        <v>0</v>
      </c>
      <c r="AI36" s="46">
        <v>0</v>
      </c>
      <c r="AJ36" s="46">
        <v>0</v>
      </c>
      <c r="AK36" s="46">
        <v>0</v>
      </c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1"/>
        <v>0</v>
      </c>
      <c r="T37" s="37">
        <f t="shared" si="12"/>
        <v>0</v>
      </c>
      <c r="U37" s="37">
        <f t="shared" si="13"/>
        <v>0</v>
      </c>
      <c r="V37" s="37">
        <f t="shared" si="14"/>
        <v>0</v>
      </c>
      <c r="W37" s="37">
        <f t="shared" si="15"/>
        <v>0</v>
      </c>
      <c r="Y37" s="142">
        <v>0</v>
      </c>
      <c r="Z37" s="143"/>
      <c r="AA37" s="52">
        <f t="shared" si="10"/>
        <v>0</v>
      </c>
      <c r="AB37" s="46">
        <v>0</v>
      </c>
      <c r="AC37" s="46">
        <v>0</v>
      </c>
      <c r="AD37" s="46">
        <v>0</v>
      </c>
      <c r="AE37" s="46">
        <v>0</v>
      </c>
      <c r="AF37" s="46">
        <v>0</v>
      </c>
      <c r="AG37" s="46">
        <v>0</v>
      </c>
      <c r="AH37" s="46">
        <v>0</v>
      </c>
      <c r="AI37" s="46">
        <v>0</v>
      </c>
      <c r="AJ37" s="46">
        <v>0</v>
      </c>
      <c r="AK37" s="46">
        <v>0</v>
      </c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1"/>
        <v>0</v>
      </c>
      <c r="T38" s="37">
        <f t="shared" si="12"/>
        <v>0</v>
      </c>
      <c r="U38" s="37">
        <f t="shared" si="13"/>
        <v>0</v>
      </c>
      <c r="V38" s="37">
        <f t="shared" si="14"/>
        <v>0</v>
      </c>
      <c r="W38" s="37">
        <f t="shared" si="15"/>
        <v>0</v>
      </c>
      <c r="Y38" s="142">
        <v>0</v>
      </c>
      <c r="Z38" s="143"/>
      <c r="AA38" s="52">
        <f t="shared" si="10"/>
        <v>0</v>
      </c>
      <c r="AB38" s="46">
        <v>0</v>
      </c>
      <c r="AC38" s="46">
        <v>0</v>
      </c>
      <c r="AD38" s="46">
        <v>0</v>
      </c>
      <c r="AE38" s="46">
        <v>0</v>
      </c>
      <c r="AF38" s="46">
        <v>0</v>
      </c>
      <c r="AG38" s="46">
        <v>0</v>
      </c>
      <c r="AH38" s="46">
        <v>0</v>
      </c>
      <c r="AI38" s="46">
        <v>0</v>
      </c>
      <c r="AJ38" s="46">
        <v>0</v>
      </c>
      <c r="AK38" s="46">
        <v>0</v>
      </c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1"/>
        <v>0</v>
      </c>
      <c r="T39" s="37">
        <f t="shared" si="12"/>
        <v>0</v>
      </c>
      <c r="U39" s="37">
        <f t="shared" si="13"/>
        <v>0</v>
      </c>
      <c r="V39" s="37">
        <f t="shared" si="14"/>
        <v>0</v>
      </c>
      <c r="W39" s="37">
        <f t="shared" si="15"/>
        <v>0</v>
      </c>
      <c r="Y39" s="142">
        <v>0</v>
      </c>
      <c r="Z39" s="143"/>
      <c r="AA39" s="52">
        <f t="shared" si="10"/>
        <v>0</v>
      </c>
      <c r="AB39" s="46">
        <v>0</v>
      </c>
      <c r="AC39" s="46">
        <v>0</v>
      </c>
      <c r="AD39" s="46">
        <v>0</v>
      </c>
      <c r="AE39" s="46">
        <v>0</v>
      </c>
      <c r="AF39" s="46">
        <v>0</v>
      </c>
      <c r="AG39" s="46">
        <v>0</v>
      </c>
      <c r="AH39" s="46">
        <v>0</v>
      </c>
      <c r="AI39" s="46">
        <v>0</v>
      </c>
      <c r="AJ39" s="46">
        <v>0</v>
      </c>
      <c r="AK39" s="46">
        <v>0</v>
      </c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1"/>
        <v>0</v>
      </c>
      <c r="T40" s="37">
        <f t="shared" si="12"/>
        <v>0</v>
      </c>
      <c r="U40" s="37">
        <f t="shared" si="13"/>
        <v>0</v>
      </c>
      <c r="V40" s="37">
        <f t="shared" si="14"/>
        <v>0</v>
      </c>
      <c r="W40" s="37">
        <f t="shared" si="15"/>
        <v>0</v>
      </c>
      <c r="Y40" s="142">
        <v>0</v>
      </c>
      <c r="Z40" s="143"/>
      <c r="AA40" s="52">
        <f t="shared" si="10"/>
        <v>0</v>
      </c>
      <c r="AB40" s="46">
        <v>0</v>
      </c>
      <c r="AC40" s="46">
        <v>0</v>
      </c>
      <c r="AD40" s="46">
        <v>0</v>
      </c>
      <c r="AE40" s="46">
        <v>0</v>
      </c>
      <c r="AF40" s="46">
        <v>0</v>
      </c>
      <c r="AG40" s="46">
        <v>0</v>
      </c>
      <c r="AH40" s="46">
        <v>0</v>
      </c>
      <c r="AI40" s="46">
        <v>0</v>
      </c>
      <c r="AJ40" s="46">
        <v>0</v>
      </c>
      <c r="AK40" s="46">
        <v>0</v>
      </c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1"/>
        <v>0</v>
      </c>
      <c r="T41" s="37">
        <f t="shared" si="12"/>
        <v>0</v>
      </c>
      <c r="U41" s="37">
        <f t="shared" si="13"/>
        <v>0</v>
      </c>
      <c r="V41" s="37">
        <f t="shared" si="14"/>
        <v>0</v>
      </c>
      <c r="W41" s="37">
        <f t="shared" si="15"/>
        <v>0</v>
      </c>
      <c r="Y41" s="142">
        <v>0</v>
      </c>
      <c r="Z41" s="143"/>
      <c r="AA41" s="52">
        <f t="shared" si="10"/>
        <v>0</v>
      </c>
      <c r="AB41" s="46">
        <v>0</v>
      </c>
      <c r="AC41" s="46">
        <v>0</v>
      </c>
      <c r="AD41" s="46">
        <v>0</v>
      </c>
      <c r="AE41" s="46">
        <v>0</v>
      </c>
      <c r="AF41" s="46">
        <v>0</v>
      </c>
      <c r="AG41" s="46">
        <v>0</v>
      </c>
      <c r="AH41" s="46">
        <v>0</v>
      </c>
      <c r="AI41" s="46">
        <v>0</v>
      </c>
      <c r="AJ41" s="46">
        <v>0</v>
      </c>
      <c r="AK41" s="46">
        <v>0</v>
      </c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1"/>
        <v>0</v>
      </c>
      <c r="T42" s="37">
        <f t="shared" si="12"/>
        <v>0</v>
      </c>
      <c r="U42" s="37">
        <f t="shared" si="13"/>
        <v>0</v>
      </c>
      <c r="V42" s="37">
        <f t="shared" si="14"/>
        <v>0</v>
      </c>
      <c r="W42" s="37">
        <f t="shared" si="15"/>
        <v>0</v>
      </c>
      <c r="Y42" s="142">
        <v>0</v>
      </c>
      <c r="Z42" s="143"/>
      <c r="AA42" s="52">
        <f t="shared" si="10"/>
        <v>0</v>
      </c>
      <c r="AB42" s="46">
        <v>0</v>
      </c>
      <c r="AC42" s="46">
        <v>0</v>
      </c>
      <c r="AD42" s="46">
        <v>0</v>
      </c>
      <c r="AE42" s="46">
        <v>0</v>
      </c>
      <c r="AF42" s="46">
        <v>0</v>
      </c>
      <c r="AG42" s="46">
        <v>0</v>
      </c>
      <c r="AH42" s="46">
        <v>0</v>
      </c>
      <c r="AI42" s="46">
        <v>0</v>
      </c>
      <c r="AJ42" s="46">
        <v>0</v>
      </c>
      <c r="AK42" s="46">
        <v>0</v>
      </c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1"/>
        <v>0</v>
      </c>
      <c r="T43" s="37">
        <f t="shared" si="12"/>
        <v>0</v>
      </c>
      <c r="U43" s="37">
        <f t="shared" si="13"/>
        <v>0</v>
      </c>
      <c r="V43" s="37">
        <f t="shared" si="14"/>
        <v>0</v>
      </c>
      <c r="W43" s="37">
        <f t="shared" si="15"/>
        <v>0</v>
      </c>
      <c r="Y43" s="142">
        <v>0</v>
      </c>
      <c r="Z43" s="143"/>
      <c r="AA43" s="52">
        <f t="shared" si="10"/>
        <v>0</v>
      </c>
      <c r="AB43" s="46">
        <v>0</v>
      </c>
      <c r="AC43" s="46">
        <v>0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>
        <v>0</v>
      </c>
      <c r="AJ43" s="46">
        <v>0</v>
      </c>
      <c r="AK43" s="46">
        <v>0</v>
      </c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1"/>
        <v>0</v>
      </c>
      <c r="T44" s="37">
        <f t="shared" si="12"/>
        <v>0</v>
      </c>
      <c r="U44" s="37">
        <f t="shared" si="13"/>
        <v>0</v>
      </c>
      <c r="V44" s="37">
        <f t="shared" si="14"/>
        <v>0</v>
      </c>
      <c r="W44" s="37">
        <f t="shared" si="15"/>
        <v>0</v>
      </c>
      <c r="Y44" s="142">
        <v>0</v>
      </c>
      <c r="Z44" s="143"/>
      <c r="AA44" s="52">
        <f t="shared" si="10"/>
        <v>0</v>
      </c>
      <c r="AB44" s="46">
        <v>0</v>
      </c>
      <c r="AC44" s="46">
        <v>0</v>
      </c>
      <c r="AD44" s="46">
        <v>0</v>
      </c>
      <c r="AE44" s="46">
        <v>0</v>
      </c>
      <c r="AF44" s="46">
        <v>0</v>
      </c>
      <c r="AG44" s="46">
        <v>0</v>
      </c>
      <c r="AH44" s="46">
        <v>0</v>
      </c>
      <c r="AI44" s="46">
        <v>0</v>
      </c>
      <c r="AJ44" s="46">
        <v>0</v>
      </c>
      <c r="AK44" s="46">
        <v>0</v>
      </c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1"/>
        <v>0</v>
      </c>
      <c r="T45" s="37">
        <f t="shared" si="12"/>
        <v>0</v>
      </c>
      <c r="U45" s="37">
        <f t="shared" si="13"/>
        <v>0</v>
      </c>
      <c r="V45" s="37">
        <f t="shared" si="14"/>
        <v>0</v>
      </c>
      <c r="W45" s="37">
        <f t="shared" si="15"/>
        <v>0</v>
      </c>
      <c r="Y45" s="142">
        <v>0</v>
      </c>
      <c r="Z45" s="143"/>
      <c r="AA45" s="52">
        <f t="shared" si="10"/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1"/>
        <v>0</v>
      </c>
      <c r="T46" s="37">
        <f t="shared" si="12"/>
        <v>0</v>
      </c>
      <c r="U46" s="37">
        <f t="shared" si="13"/>
        <v>0</v>
      </c>
      <c r="V46" s="37">
        <f t="shared" si="14"/>
        <v>0</v>
      </c>
      <c r="W46" s="37">
        <f t="shared" si="15"/>
        <v>0</v>
      </c>
      <c r="Y46" s="142">
        <v>0</v>
      </c>
      <c r="Z46" s="143"/>
      <c r="AA46" s="52">
        <f t="shared" si="10"/>
        <v>0</v>
      </c>
      <c r="AB46" s="46">
        <v>0</v>
      </c>
      <c r="AC46" s="46">
        <v>0</v>
      </c>
      <c r="AD46" s="46">
        <v>0</v>
      </c>
      <c r="AE46" s="46">
        <v>0</v>
      </c>
      <c r="AF46" s="46">
        <v>0</v>
      </c>
      <c r="AG46" s="46">
        <v>0</v>
      </c>
      <c r="AH46" s="46">
        <v>0</v>
      </c>
      <c r="AI46" s="46">
        <v>0</v>
      </c>
      <c r="AJ46" s="46">
        <v>0</v>
      </c>
      <c r="AK46" s="46">
        <v>0</v>
      </c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1"/>
        <v>0</v>
      </c>
      <c r="T47" s="37">
        <f t="shared" si="12"/>
        <v>0</v>
      </c>
      <c r="U47" s="37">
        <f t="shared" si="13"/>
        <v>0</v>
      </c>
      <c r="V47" s="37">
        <f t="shared" si="14"/>
        <v>0</v>
      </c>
      <c r="W47" s="37">
        <f t="shared" si="15"/>
        <v>0</v>
      </c>
      <c r="Y47" s="142">
        <v>0</v>
      </c>
      <c r="Z47" s="143"/>
      <c r="AA47" s="52">
        <f t="shared" si="10"/>
        <v>0</v>
      </c>
      <c r="AB47" s="46">
        <v>0</v>
      </c>
      <c r="AC47" s="46">
        <v>0</v>
      </c>
      <c r="AD47" s="46">
        <v>0</v>
      </c>
      <c r="AE47" s="46">
        <v>0</v>
      </c>
      <c r="AF47" s="46">
        <v>0</v>
      </c>
      <c r="AG47" s="46">
        <v>0</v>
      </c>
      <c r="AH47" s="46">
        <v>0</v>
      </c>
      <c r="AI47" s="46">
        <v>0</v>
      </c>
      <c r="AJ47" s="46">
        <v>0</v>
      </c>
      <c r="AK47" s="46">
        <v>0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1"/>
        <v>0</v>
      </c>
      <c r="T48" s="37">
        <f t="shared" si="12"/>
        <v>0</v>
      </c>
      <c r="U48" s="37">
        <f t="shared" si="13"/>
        <v>0</v>
      </c>
      <c r="V48" s="37">
        <f t="shared" si="14"/>
        <v>0</v>
      </c>
      <c r="W48" s="37">
        <f t="shared" si="15"/>
        <v>0</v>
      </c>
      <c r="Y48" s="142">
        <v>0</v>
      </c>
      <c r="Z48" s="143"/>
      <c r="AA48" s="52">
        <f t="shared" si="10"/>
        <v>0</v>
      </c>
      <c r="AB48" s="46">
        <v>0</v>
      </c>
      <c r="AC48" s="46">
        <v>0</v>
      </c>
      <c r="AD48" s="46">
        <v>0</v>
      </c>
      <c r="AE48" s="46">
        <v>0</v>
      </c>
      <c r="AF48" s="46">
        <v>0</v>
      </c>
      <c r="AG48" s="46">
        <v>0</v>
      </c>
      <c r="AH48" s="46">
        <v>0</v>
      </c>
      <c r="AI48" s="46">
        <v>0</v>
      </c>
      <c r="AJ48" s="46">
        <v>0</v>
      </c>
      <c r="AK48" s="46">
        <v>0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1"/>
        <v>0</v>
      </c>
      <c r="T49" s="37">
        <f t="shared" si="12"/>
        <v>0</v>
      </c>
      <c r="U49" s="37">
        <f t="shared" si="13"/>
        <v>0</v>
      </c>
      <c r="V49" s="37">
        <f t="shared" si="14"/>
        <v>0</v>
      </c>
      <c r="W49" s="37">
        <f t="shared" si="15"/>
        <v>0</v>
      </c>
      <c r="Y49" s="142">
        <v>0</v>
      </c>
      <c r="Z49" s="143"/>
      <c r="AA49" s="52">
        <f t="shared" si="10"/>
        <v>0</v>
      </c>
      <c r="AB49" s="46">
        <v>0</v>
      </c>
      <c r="AC49" s="46">
        <v>0</v>
      </c>
      <c r="AD49" s="46">
        <v>0</v>
      </c>
      <c r="AE49" s="46">
        <v>0</v>
      </c>
      <c r="AF49" s="46">
        <v>0</v>
      </c>
      <c r="AG49" s="46">
        <v>0</v>
      </c>
      <c r="AH49" s="46">
        <v>0</v>
      </c>
      <c r="AI49" s="46">
        <v>0</v>
      </c>
      <c r="AJ49" s="46">
        <v>0</v>
      </c>
      <c r="AK49" s="46">
        <v>0</v>
      </c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1"/>
        <v>0</v>
      </c>
      <c r="T50" s="37">
        <f t="shared" si="12"/>
        <v>0</v>
      </c>
      <c r="U50" s="37">
        <f t="shared" si="13"/>
        <v>0</v>
      </c>
      <c r="V50" s="37">
        <f t="shared" si="14"/>
        <v>0</v>
      </c>
      <c r="W50" s="37">
        <f t="shared" si="15"/>
        <v>0</v>
      </c>
      <c r="Y50" s="142">
        <v>0</v>
      </c>
      <c r="Z50" s="143"/>
      <c r="AA50" s="52">
        <f t="shared" si="10"/>
        <v>0</v>
      </c>
      <c r="AB50" s="46">
        <v>0</v>
      </c>
      <c r="AC50" s="46">
        <v>0</v>
      </c>
      <c r="AD50" s="46">
        <v>0</v>
      </c>
      <c r="AE50" s="46">
        <v>0</v>
      </c>
      <c r="AF50" s="46">
        <v>0</v>
      </c>
      <c r="AG50" s="46">
        <v>0</v>
      </c>
      <c r="AH50" s="46">
        <v>0</v>
      </c>
      <c r="AI50" s="46">
        <v>0</v>
      </c>
      <c r="AJ50" s="46">
        <v>0</v>
      </c>
      <c r="AK50" s="46">
        <v>0</v>
      </c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1"/>
        <v>0</v>
      </c>
      <c r="T51" s="37">
        <f t="shared" si="12"/>
        <v>0</v>
      </c>
      <c r="U51" s="37">
        <f t="shared" si="13"/>
        <v>0</v>
      </c>
      <c r="V51" s="37">
        <f t="shared" si="14"/>
        <v>0</v>
      </c>
      <c r="W51" s="37">
        <f t="shared" si="15"/>
        <v>0</v>
      </c>
      <c r="Y51" s="142">
        <v>0</v>
      </c>
      <c r="Z51" s="143"/>
      <c r="AA51" s="52">
        <f t="shared" si="10"/>
        <v>0</v>
      </c>
      <c r="AB51" s="46">
        <v>0</v>
      </c>
      <c r="AC51" s="46">
        <v>0</v>
      </c>
      <c r="AD51" s="46">
        <v>0</v>
      </c>
      <c r="AE51" s="46">
        <v>0</v>
      </c>
      <c r="AF51" s="46">
        <v>0</v>
      </c>
      <c r="AG51" s="46">
        <v>0</v>
      </c>
      <c r="AH51" s="46">
        <v>0</v>
      </c>
      <c r="AI51" s="46">
        <v>0</v>
      </c>
      <c r="AJ51" s="46">
        <v>0</v>
      </c>
      <c r="AK51" s="46">
        <v>0</v>
      </c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1"/>
        <v>0</v>
      </c>
      <c r="T52" s="37">
        <f t="shared" si="12"/>
        <v>0</v>
      </c>
      <c r="U52" s="37">
        <f t="shared" si="13"/>
        <v>0</v>
      </c>
      <c r="V52" s="37">
        <f t="shared" si="14"/>
        <v>0</v>
      </c>
      <c r="W52" s="37">
        <f t="shared" si="15"/>
        <v>0</v>
      </c>
      <c r="Y52" s="142">
        <v>0</v>
      </c>
      <c r="Z52" s="143"/>
      <c r="AA52" s="52">
        <f t="shared" si="10"/>
        <v>0</v>
      </c>
      <c r="AB52" s="46">
        <v>0</v>
      </c>
      <c r="AC52" s="46">
        <v>0</v>
      </c>
      <c r="AD52" s="46">
        <v>0</v>
      </c>
      <c r="AE52" s="46">
        <v>0</v>
      </c>
      <c r="AF52" s="46">
        <v>0</v>
      </c>
      <c r="AG52" s="46">
        <v>0</v>
      </c>
      <c r="AH52" s="46">
        <v>0</v>
      </c>
      <c r="AI52" s="46">
        <v>0</v>
      </c>
      <c r="AJ52" s="46">
        <v>0</v>
      </c>
      <c r="AK52" s="46">
        <v>0</v>
      </c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1"/>
        <v>0</v>
      </c>
      <c r="T53" s="37">
        <f t="shared" si="12"/>
        <v>0</v>
      </c>
      <c r="U53" s="37">
        <f t="shared" si="13"/>
        <v>0</v>
      </c>
      <c r="V53" s="37">
        <f t="shared" si="14"/>
        <v>0</v>
      </c>
      <c r="W53" s="37">
        <f t="shared" si="15"/>
        <v>0</v>
      </c>
      <c r="Y53" s="142">
        <v>0</v>
      </c>
      <c r="Z53" s="143"/>
      <c r="AA53" s="52">
        <f t="shared" si="10"/>
        <v>0</v>
      </c>
      <c r="AB53" s="46">
        <v>0</v>
      </c>
      <c r="AC53" s="46">
        <v>0</v>
      </c>
      <c r="AD53" s="46">
        <v>0</v>
      </c>
      <c r="AE53" s="46">
        <v>0</v>
      </c>
      <c r="AF53" s="46">
        <v>0</v>
      </c>
      <c r="AG53" s="46">
        <v>0</v>
      </c>
      <c r="AH53" s="46">
        <v>0</v>
      </c>
      <c r="AI53" s="46">
        <v>0</v>
      </c>
      <c r="AJ53" s="46">
        <v>0</v>
      </c>
      <c r="AK53" s="46">
        <v>0</v>
      </c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1"/>
        <v>0</v>
      </c>
      <c r="T54" s="37">
        <f t="shared" si="12"/>
        <v>0</v>
      </c>
      <c r="U54" s="37">
        <f t="shared" si="13"/>
        <v>0</v>
      </c>
      <c r="V54" s="37">
        <f t="shared" si="14"/>
        <v>0</v>
      </c>
      <c r="W54" s="37">
        <f t="shared" si="15"/>
        <v>0</v>
      </c>
      <c r="Y54" s="142">
        <v>0</v>
      </c>
      <c r="Z54" s="143"/>
      <c r="AA54" s="52">
        <f t="shared" si="10"/>
        <v>0</v>
      </c>
      <c r="AB54" s="46">
        <v>0</v>
      </c>
      <c r="AC54" s="46">
        <v>0</v>
      </c>
      <c r="AD54" s="46">
        <v>0</v>
      </c>
      <c r="AE54" s="46">
        <v>0</v>
      </c>
      <c r="AF54" s="46">
        <v>0</v>
      </c>
      <c r="AG54" s="46">
        <v>0</v>
      </c>
      <c r="AH54" s="46">
        <v>0</v>
      </c>
      <c r="AI54" s="46">
        <v>0</v>
      </c>
      <c r="AJ54" s="46">
        <v>0</v>
      </c>
      <c r="AK54" s="46">
        <v>0</v>
      </c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1"/>
        <v>0</v>
      </c>
      <c r="T55" s="37">
        <f t="shared" si="12"/>
        <v>0</v>
      </c>
      <c r="U55" s="37">
        <f t="shared" si="13"/>
        <v>0</v>
      </c>
      <c r="V55" s="37">
        <f t="shared" si="14"/>
        <v>0</v>
      </c>
      <c r="W55" s="37">
        <f t="shared" si="15"/>
        <v>0</v>
      </c>
      <c r="Y55" s="142">
        <v>0</v>
      </c>
      <c r="Z55" s="143"/>
      <c r="AA55" s="52">
        <f t="shared" si="10"/>
        <v>0</v>
      </c>
      <c r="AB55" s="46">
        <v>0</v>
      </c>
      <c r="AC55" s="46">
        <v>0</v>
      </c>
      <c r="AD55" s="46">
        <v>0</v>
      </c>
      <c r="AE55" s="46">
        <v>0</v>
      </c>
      <c r="AF55" s="46">
        <v>0</v>
      </c>
      <c r="AG55" s="46">
        <v>0</v>
      </c>
      <c r="AH55" s="46">
        <v>0</v>
      </c>
      <c r="AI55" s="46">
        <v>0</v>
      </c>
      <c r="AJ55" s="46">
        <v>0</v>
      </c>
      <c r="AK55" s="46">
        <v>0</v>
      </c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1"/>
        <v>0</v>
      </c>
      <c r="T56" s="37">
        <f t="shared" si="12"/>
        <v>0</v>
      </c>
      <c r="U56" s="37">
        <f t="shared" si="13"/>
        <v>0</v>
      </c>
      <c r="V56" s="37">
        <f t="shared" si="14"/>
        <v>0</v>
      </c>
      <c r="W56" s="37">
        <f t="shared" si="15"/>
        <v>0</v>
      </c>
      <c r="Y56" s="142">
        <v>0</v>
      </c>
      <c r="Z56" s="143"/>
      <c r="AA56" s="52">
        <f t="shared" si="10"/>
        <v>0</v>
      </c>
      <c r="AB56" s="46">
        <v>0</v>
      </c>
      <c r="AC56" s="46">
        <v>0</v>
      </c>
      <c r="AD56" s="46">
        <v>0</v>
      </c>
      <c r="AE56" s="46">
        <v>0</v>
      </c>
      <c r="AF56" s="46">
        <v>0</v>
      </c>
      <c r="AG56" s="46">
        <v>0</v>
      </c>
      <c r="AH56" s="46">
        <v>0</v>
      </c>
      <c r="AI56" s="46">
        <v>0</v>
      </c>
      <c r="AJ56" s="46">
        <v>0</v>
      </c>
      <c r="AK56" s="46">
        <v>0</v>
      </c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1"/>
        <v>0</v>
      </c>
      <c r="T57" s="37">
        <f t="shared" si="12"/>
        <v>0</v>
      </c>
      <c r="U57" s="37">
        <f t="shared" si="13"/>
        <v>0</v>
      </c>
      <c r="V57" s="37">
        <f t="shared" si="14"/>
        <v>0</v>
      </c>
      <c r="W57" s="37">
        <f t="shared" si="15"/>
        <v>0</v>
      </c>
      <c r="Y57" s="142">
        <v>0</v>
      </c>
      <c r="Z57" s="143"/>
      <c r="AA57" s="52">
        <f t="shared" si="10"/>
        <v>0</v>
      </c>
      <c r="AB57" s="46">
        <v>0</v>
      </c>
      <c r="AC57" s="46">
        <v>0</v>
      </c>
      <c r="AD57" s="46">
        <v>0</v>
      </c>
      <c r="AE57" s="46">
        <v>0</v>
      </c>
      <c r="AF57" s="46">
        <v>0</v>
      </c>
      <c r="AG57" s="46">
        <v>0</v>
      </c>
      <c r="AH57" s="46">
        <v>0</v>
      </c>
      <c r="AI57" s="46">
        <v>0</v>
      </c>
      <c r="AJ57" s="46">
        <v>0</v>
      </c>
      <c r="AK57" s="46">
        <v>0</v>
      </c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1"/>
        <v>0</v>
      </c>
      <c r="T58" s="37">
        <f t="shared" si="12"/>
        <v>0</v>
      </c>
      <c r="U58" s="37">
        <f t="shared" si="13"/>
        <v>0</v>
      </c>
      <c r="V58" s="37">
        <f t="shared" si="14"/>
        <v>0</v>
      </c>
      <c r="W58" s="37">
        <f t="shared" si="15"/>
        <v>0</v>
      </c>
      <c r="Y58" s="142">
        <v>0</v>
      </c>
      <c r="Z58" s="143"/>
      <c r="AA58" s="52">
        <f t="shared" si="10"/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  <c r="AK58" s="46">
        <v>0</v>
      </c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1"/>
        <v>0</v>
      </c>
      <c r="T59" s="37">
        <f t="shared" si="12"/>
        <v>0</v>
      </c>
      <c r="U59" s="37">
        <f t="shared" si="13"/>
        <v>0</v>
      </c>
      <c r="V59" s="37">
        <f t="shared" si="14"/>
        <v>0</v>
      </c>
      <c r="W59" s="37">
        <f t="shared" si="15"/>
        <v>0</v>
      </c>
      <c r="Y59" s="142">
        <v>0</v>
      </c>
      <c r="Z59" s="143"/>
      <c r="AA59" s="52">
        <f t="shared" si="10"/>
        <v>0</v>
      </c>
      <c r="AB59" s="46">
        <v>0</v>
      </c>
      <c r="AC59" s="46">
        <v>0</v>
      </c>
      <c r="AD59" s="46">
        <v>0</v>
      </c>
      <c r="AE59" s="46">
        <v>0</v>
      </c>
      <c r="AF59" s="46">
        <v>0</v>
      </c>
      <c r="AG59" s="46">
        <v>0</v>
      </c>
      <c r="AH59" s="46">
        <v>0</v>
      </c>
      <c r="AI59" s="46">
        <v>0</v>
      </c>
      <c r="AJ59" s="46">
        <v>0</v>
      </c>
      <c r="AK59" s="46">
        <v>0</v>
      </c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1"/>
        <v>0</v>
      </c>
      <c r="T60" s="37">
        <f t="shared" si="12"/>
        <v>0</v>
      </c>
      <c r="U60" s="37">
        <f t="shared" si="13"/>
        <v>0</v>
      </c>
      <c r="V60" s="37">
        <f t="shared" si="14"/>
        <v>0</v>
      </c>
      <c r="W60" s="37">
        <f t="shared" si="15"/>
        <v>0</v>
      </c>
      <c r="Y60" s="142">
        <v>0</v>
      </c>
      <c r="Z60" s="143"/>
      <c r="AA60" s="52">
        <f t="shared" si="10"/>
        <v>0</v>
      </c>
      <c r="AB60" s="46">
        <v>0</v>
      </c>
      <c r="AC60" s="46">
        <v>0</v>
      </c>
      <c r="AD60" s="46">
        <v>0</v>
      </c>
      <c r="AE60" s="46">
        <v>0</v>
      </c>
      <c r="AF60" s="46">
        <v>0</v>
      </c>
      <c r="AG60" s="46">
        <v>0</v>
      </c>
      <c r="AH60" s="46">
        <v>0</v>
      </c>
      <c r="AI60" s="46">
        <v>0</v>
      </c>
      <c r="AJ60" s="46">
        <v>0</v>
      </c>
      <c r="AK60" s="46">
        <v>0</v>
      </c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1"/>
        <v>0</v>
      </c>
      <c r="T61" s="37">
        <f t="shared" si="12"/>
        <v>0</v>
      </c>
      <c r="U61" s="37">
        <f t="shared" si="13"/>
        <v>0</v>
      </c>
      <c r="V61" s="37">
        <f t="shared" si="14"/>
        <v>0</v>
      </c>
      <c r="W61" s="37">
        <f t="shared" si="15"/>
        <v>0</v>
      </c>
      <c r="Y61" s="142">
        <v>0</v>
      </c>
      <c r="Z61" s="143"/>
      <c r="AA61" s="52">
        <f t="shared" si="10"/>
        <v>0</v>
      </c>
      <c r="AB61" s="46">
        <v>0</v>
      </c>
      <c r="AC61" s="46">
        <v>0</v>
      </c>
      <c r="AD61" s="46">
        <v>0</v>
      </c>
      <c r="AE61" s="46">
        <v>0</v>
      </c>
      <c r="AF61" s="46">
        <v>0</v>
      </c>
      <c r="AG61" s="46">
        <v>0</v>
      </c>
      <c r="AH61" s="46">
        <v>0</v>
      </c>
      <c r="AI61" s="46">
        <v>0</v>
      </c>
      <c r="AJ61" s="46">
        <v>0</v>
      </c>
      <c r="AK61" s="46">
        <v>0</v>
      </c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1"/>
        <v>0</v>
      </c>
      <c r="T62" s="37">
        <f t="shared" si="12"/>
        <v>0</v>
      </c>
      <c r="U62" s="37">
        <f t="shared" si="13"/>
        <v>0</v>
      </c>
      <c r="V62" s="37">
        <f t="shared" si="14"/>
        <v>0</v>
      </c>
      <c r="W62" s="37">
        <f t="shared" si="15"/>
        <v>0</v>
      </c>
      <c r="Y62" s="142">
        <v>0</v>
      </c>
      <c r="Z62" s="143"/>
      <c r="AA62" s="52">
        <f t="shared" si="10"/>
        <v>0</v>
      </c>
      <c r="AB62" s="46">
        <v>0</v>
      </c>
      <c r="AC62" s="46">
        <v>0</v>
      </c>
      <c r="AD62" s="46">
        <v>0</v>
      </c>
      <c r="AE62" s="46">
        <v>0</v>
      </c>
      <c r="AF62" s="46">
        <v>0</v>
      </c>
      <c r="AG62" s="46">
        <v>0</v>
      </c>
      <c r="AH62" s="46">
        <v>0</v>
      </c>
      <c r="AI62" s="46">
        <v>0</v>
      </c>
      <c r="AJ62" s="46">
        <v>0</v>
      </c>
      <c r="AK62" s="46">
        <v>0</v>
      </c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1"/>
        <v>0</v>
      </c>
      <c r="T63" s="37">
        <f t="shared" si="12"/>
        <v>0</v>
      </c>
      <c r="U63" s="37">
        <f t="shared" si="13"/>
        <v>0</v>
      </c>
      <c r="V63" s="37">
        <f t="shared" si="14"/>
        <v>0</v>
      </c>
      <c r="W63" s="37">
        <f t="shared" si="15"/>
        <v>0</v>
      </c>
      <c r="Y63" s="142">
        <v>0</v>
      </c>
      <c r="Z63" s="143"/>
      <c r="AA63" s="52">
        <f t="shared" si="10"/>
        <v>0</v>
      </c>
      <c r="AB63" s="46">
        <v>0</v>
      </c>
      <c r="AC63" s="46">
        <v>0</v>
      </c>
      <c r="AD63" s="46">
        <v>0</v>
      </c>
      <c r="AE63" s="46">
        <v>0</v>
      </c>
      <c r="AF63" s="46">
        <v>0</v>
      </c>
      <c r="AG63" s="46">
        <v>0</v>
      </c>
      <c r="AH63" s="46">
        <v>0</v>
      </c>
      <c r="AI63" s="46">
        <v>0</v>
      </c>
      <c r="AJ63" s="46">
        <v>0</v>
      </c>
      <c r="AK63" s="46">
        <v>0</v>
      </c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1"/>
        <v>0</v>
      </c>
      <c r="T64" s="37">
        <f t="shared" si="12"/>
        <v>0</v>
      </c>
      <c r="U64" s="37">
        <f t="shared" si="13"/>
        <v>0</v>
      </c>
      <c r="V64" s="37">
        <f t="shared" si="14"/>
        <v>0</v>
      </c>
      <c r="W64" s="37">
        <f t="shared" si="15"/>
        <v>0</v>
      </c>
      <c r="Y64" s="142">
        <v>0</v>
      </c>
      <c r="Z64" s="143"/>
      <c r="AA64" s="52">
        <f t="shared" si="10"/>
        <v>0</v>
      </c>
      <c r="AB64" s="46">
        <v>0</v>
      </c>
      <c r="AC64" s="46">
        <v>0</v>
      </c>
      <c r="AD64" s="46">
        <v>0</v>
      </c>
      <c r="AE64" s="46">
        <v>0</v>
      </c>
      <c r="AF64" s="46">
        <v>0</v>
      </c>
      <c r="AG64" s="46">
        <v>0</v>
      </c>
      <c r="AH64" s="46">
        <v>0</v>
      </c>
      <c r="AI64" s="46">
        <v>0</v>
      </c>
      <c r="AJ64" s="46">
        <v>0</v>
      </c>
      <c r="AK64" s="46">
        <v>0</v>
      </c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1"/>
        <v>0</v>
      </c>
      <c r="T65" s="37">
        <f t="shared" si="12"/>
        <v>0</v>
      </c>
      <c r="U65" s="37">
        <f t="shared" si="13"/>
        <v>0</v>
      </c>
      <c r="V65" s="37">
        <f t="shared" si="14"/>
        <v>0</v>
      </c>
      <c r="W65" s="37">
        <f t="shared" si="15"/>
        <v>0</v>
      </c>
      <c r="Y65" s="142">
        <v>0</v>
      </c>
      <c r="Z65" s="143"/>
      <c r="AA65" s="52">
        <f t="shared" si="10"/>
        <v>0</v>
      </c>
      <c r="AB65" s="46">
        <v>0</v>
      </c>
      <c r="AC65" s="46">
        <v>0</v>
      </c>
      <c r="AD65" s="46">
        <v>0</v>
      </c>
      <c r="AE65" s="46">
        <v>0</v>
      </c>
      <c r="AF65" s="46">
        <v>0</v>
      </c>
      <c r="AG65" s="46">
        <v>0</v>
      </c>
      <c r="AH65" s="46">
        <v>0</v>
      </c>
      <c r="AI65" s="46">
        <v>0</v>
      </c>
      <c r="AJ65" s="46">
        <v>0</v>
      </c>
      <c r="AK65" s="46">
        <v>0</v>
      </c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1"/>
        <v>0</v>
      </c>
      <c r="T66" s="37">
        <f t="shared" si="12"/>
        <v>0</v>
      </c>
      <c r="U66" s="37">
        <f t="shared" si="13"/>
        <v>0</v>
      </c>
      <c r="V66" s="37">
        <f t="shared" si="14"/>
        <v>0</v>
      </c>
      <c r="W66" s="37">
        <f t="shared" si="15"/>
        <v>0</v>
      </c>
      <c r="Y66" s="142">
        <v>0</v>
      </c>
      <c r="Z66" s="143"/>
      <c r="AA66" s="52">
        <f t="shared" si="10"/>
        <v>0</v>
      </c>
      <c r="AB66" s="46">
        <v>0</v>
      </c>
      <c r="AC66" s="46">
        <v>0</v>
      </c>
      <c r="AD66" s="46">
        <v>0</v>
      </c>
      <c r="AE66" s="46">
        <v>0</v>
      </c>
      <c r="AF66" s="46">
        <v>0</v>
      </c>
      <c r="AG66" s="46">
        <v>0</v>
      </c>
      <c r="AH66" s="46">
        <v>0</v>
      </c>
      <c r="AI66" s="46">
        <v>0</v>
      </c>
      <c r="AJ66" s="46">
        <v>0</v>
      </c>
      <c r="AK66" s="46">
        <v>0</v>
      </c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6">SUMPRODUCT($AB67:$BC67,$AB$102:$BC$102)+J67</f>
        <v>0</v>
      </c>
      <c r="T67" s="37">
        <f t="shared" ref="T67:T98" si="17">SUMPRODUCT($AB67:$BC67,$AB$103:$BC$103)+K67</f>
        <v>0</v>
      </c>
      <c r="U67" s="37">
        <f t="shared" ref="U67:U98" si="18">SUMPRODUCT($AB67:$BC67,$AB$104:$BC$104)+L67</f>
        <v>0</v>
      </c>
      <c r="V67" s="37">
        <f t="shared" ref="V67:V98" si="19">SUMPRODUCT($AB67:$BC67,$AB$105:$BC$105)+M67</f>
        <v>0</v>
      </c>
      <c r="W67" s="37">
        <f t="shared" ref="W67:W98" si="20">SUMPRODUCT($AB67:$BC67,$AB$106:$BC$106)+N67</f>
        <v>0</v>
      </c>
      <c r="Y67" s="142">
        <v>0</v>
      </c>
      <c r="Z67" s="143"/>
      <c r="AA67" s="52">
        <f t="shared" si="10"/>
        <v>0</v>
      </c>
      <c r="AB67" s="46">
        <v>0</v>
      </c>
      <c r="AC67" s="46">
        <v>0</v>
      </c>
      <c r="AD67" s="46">
        <v>0</v>
      </c>
      <c r="AE67" s="46">
        <v>0</v>
      </c>
      <c r="AF67" s="46">
        <v>0</v>
      </c>
      <c r="AG67" s="46">
        <v>0</v>
      </c>
      <c r="AH67" s="46">
        <v>0</v>
      </c>
      <c r="AI67" s="46">
        <v>0</v>
      </c>
      <c r="AJ67" s="46">
        <v>0</v>
      </c>
      <c r="AK67" s="46">
        <v>0</v>
      </c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v>0</v>
      </c>
      <c r="C68" s="20">
        <f t="shared" ref="C68:C98" si="21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2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3">SUM(J68:N68)</f>
        <v>0</v>
      </c>
      <c r="P68" s="22">
        <f t="shared" ref="P68:P98" si="24">Y68+AA68</f>
        <v>0</v>
      </c>
      <c r="Q68" s="39">
        <f t="shared" ref="Q68:Q98" si="25">O68+P68</f>
        <v>0</v>
      </c>
      <c r="S68" s="37">
        <f t="shared" si="16"/>
        <v>0</v>
      </c>
      <c r="T68" s="37">
        <f t="shared" si="17"/>
        <v>0</v>
      </c>
      <c r="U68" s="37">
        <f t="shared" si="18"/>
        <v>0</v>
      </c>
      <c r="V68" s="37">
        <f t="shared" si="19"/>
        <v>0</v>
      </c>
      <c r="W68" s="37">
        <f t="shared" si="20"/>
        <v>0</v>
      </c>
      <c r="Y68" s="142">
        <v>0</v>
      </c>
      <c r="Z68" s="143"/>
      <c r="AA68" s="52">
        <f t="shared" ref="AA68:AA98" si="26">SUM(AB68:BC68)</f>
        <v>0</v>
      </c>
      <c r="AB68" s="46">
        <v>0</v>
      </c>
      <c r="AC68" s="46">
        <v>0</v>
      </c>
      <c r="AD68" s="46">
        <v>0</v>
      </c>
      <c r="AE68" s="46">
        <v>0</v>
      </c>
      <c r="AF68" s="46">
        <v>0</v>
      </c>
      <c r="AG68" s="46">
        <v>0</v>
      </c>
      <c r="AH68" s="46">
        <v>0</v>
      </c>
      <c r="AI68" s="46">
        <v>0</v>
      </c>
      <c r="AJ68" s="46">
        <v>0</v>
      </c>
      <c r="AK68" s="46">
        <v>0</v>
      </c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v>0</v>
      </c>
      <c r="C69" s="20">
        <f t="shared" si="21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2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3"/>
        <v>0</v>
      </c>
      <c r="P69" s="22">
        <f t="shared" si="24"/>
        <v>0</v>
      </c>
      <c r="Q69" s="39">
        <f t="shared" si="25"/>
        <v>0</v>
      </c>
      <c r="S69" s="37">
        <f t="shared" si="16"/>
        <v>0</v>
      </c>
      <c r="T69" s="37">
        <f t="shared" si="17"/>
        <v>0</v>
      </c>
      <c r="U69" s="37">
        <f t="shared" si="18"/>
        <v>0</v>
      </c>
      <c r="V69" s="37">
        <f t="shared" si="19"/>
        <v>0</v>
      </c>
      <c r="W69" s="37">
        <f t="shared" si="20"/>
        <v>0</v>
      </c>
      <c r="Y69" s="142">
        <v>0</v>
      </c>
      <c r="Z69" s="143"/>
      <c r="AA69" s="52">
        <f t="shared" si="26"/>
        <v>0</v>
      </c>
      <c r="AB69" s="46">
        <v>0</v>
      </c>
      <c r="AC69" s="46">
        <v>0</v>
      </c>
      <c r="AD69" s="46">
        <v>0</v>
      </c>
      <c r="AE69" s="46">
        <v>0</v>
      </c>
      <c r="AF69" s="46">
        <v>0</v>
      </c>
      <c r="AG69" s="46">
        <v>0</v>
      </c>
      <c r="AH69" s="46">
        <v>0</v>
      </c>
      <c r="AI69" s="46">
        <v>0</v>
      </c>
      <c r="AJ69" s="46">
        <v>0</v>
      </c>
      <c r="AK69" s="46">
        <v>0</v>
      </c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v>0</v>
      </c>
      <c r="C70" s="20">
        <f t="shared" si="21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2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3"/>
        <v>0</v>
      </c>
      <c r="P70" s="22">
        <f t="shared" si="24"/>
        <v>0</v>
      </c>
      <c r="Q70" s="39">
        <f t="shared" si="25"/>
        <v>0</v>
      </c>
      <c r="S70" s="37">
        <f t="shared" si="16"/>
        <v>0</v>
      </c>
      <c r="T70" s="37">
        <f t="shared" si="17"/>
        <v>0</v>
      </c>
      <c r="U70" s="37">
        <f t="shared" si="18"/>
        <v>0</v>
      </c>
      <c r="V70" s="37">
        <f t="shared" si="19"/>
        <v>0</v>
      </c>
      <c r="W70" s="37">
        <f t="shared" si="20"/>
        <v>0</v>
      </c>
      <c r="Y70" s="142">
        <v>0</v>
      </c>
      <c r="Z70" s="143"/>
      <c r="AA70" s="52">
        <f t="shared" si="26"/>
        <v>0</v>
      </c>
      <c r="AB70" s="46">
        <v>0</v>
      </c>
      <c r="AC70" s="46">
        <v>0</v>
      </c>
      <c r="AD70" s="46">
        <v>0</v>
      </c>
      <c r="AE70" s="46">
        <v>0</v>
      </c>
      <c r="AF70" s="46">
        <v>0</v>
      </c>
      <c r="AG70" s="46">
        <v>0</v>
      </c>
      <c r="AH70" s="46">
        <v>0</v>
      </c>
      <c r="AI70" s="46">
        <v>0</v>
      </c>
      <c r="AJ70" s="46">
        <v>0</v>
      </c>
      <c r="AK70" s="46">
        <v>0</v>
      </c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v>0</v>
      </c>
      <c r="C71" s="20">
        <f t="shared" si="21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2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3"/>
        <v>0</v>
      </c>
      <c r="P71" s="22">
        <f t="shared" si="24"/>
        <v>0</v>
      </c>
      <c r="Q71" s="39">
        <f t="shared" si="25"/>
        <v>0</v>
      </c>
      <c r="S71" s="37">
        <f t="shared" si="16"/>
        <v>0</v>
      </c>
      <c r="T71" s="37">
        <f t="shared" si="17"/>
        <v>0</v>
      </c>
      <c r="U71" s="37">
        <f t="shared" si="18"/>
        <v>0</v>
      </c>
      <c r="V71" s="37">
        <f t="shared" si="19"/>
        <v>0</v>
      </c>
      <c r="W71" s="37">
        <f t="shared" si="20"/>
        <v>0</v>
      </c>
      <c r="Y71" s="142">
        <v>0</v>
      </c>
      <c r="Z71" s="143"/>
      <c r="AA71" s="52">
        <f t="shared" si="26"/>
        <v>0</v>
      </c>
      <c r="AB71" s="46">
        <v>0</v>
      </c>
      <c r="AC71" s="46">
        <v>0</v>
      </c>
      <c r="AD71" s="46">
        <v>0</v>
      </c>
      <c r="AE71" s="46">
        <v>0</v>
      </c>
      <c r="AF71" s="46">
        <v>0</v>
      </c>
      <c r="AG71" s="46">
        <v>0</v>
      </c>
      <c r="AH71" s="46">
        <v>0</v>
      </c>
      <c r="AI71" s="46">
        <v>0</v>
      </c>
      <c r="AJ71" s="46">
        <v>0</v>
      </c>
      <c r="AK71" s="46">
        <v>0</v>
      </c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v>0</v>
      </c>
      <c r="C72" s="20">
        <f t="shared" si="21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2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3"/>
        <v>0</v>
      </c>
      <c r="P72" s="22">
        <f t="shared" si="24"/>
        <v>0</v>
      </c>
      <c r="Q72" s="39">
        <f t="shared" si="25"/>
        <v>0</v>
      </c>
      <c r="S72" s="37">
        <f t="shared" si="16"/>
        <v>0</v>
      </c>
      <c r="T72" s="37">
        <f t="shared" si="17"/>
        <v>0</v>
      </c>
      <c r="U72" s="37">
        <f t="shared" si="18"/>
        <v>0</v>
      </c>
      <c r="V72" s="37">
        <f t="shared" si="19"/>
        <v>0</v>
      </c>
      <c r="W72" s="37">
        <f t="shared" si="20"/>
        <v>0</v>
      </c>
      <c r="Y72" s="142">
        <v>0</v>
      </c>
      <c r="Z72" s="143"/>
      <c r="AA72" s="52">
        <f t="shared" si="26"/>
        <v>0</v>
      </c>
      <c r="AB72" s="46">
        <v>0</v>
      </c>
      <c r="AC72" s="46">
        <v>0</v>
      </c>
      <c r="AD72" s="46">
        <v>0</v>
      </c>
      <c r="AE72" s="46">
        <v>0</v>
      </c>
      <c r="AF72" s="46">
        <v>0</v>
      </c>
      <c r="AG72" s="46">
        <v>0</v>
      </c>
      <c r="AH72" s="46">
        <v>0</v>
      </c>
      <c r="AI72" s="46">
        <v>0</v>
      </c>
      <c r="AJ72" s="46">
        <v>0</v>
      </c>
      <c r="AK72" s="46">
        <v>0</v>
      </c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v>0</v>
      </c>
      <c r="C73" s="20">
        <f t="shared" si="21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2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3"/>
        <v>0</v>
      </c>
      <c r="P73" s="22">
        <f t="shared" si="24"/>
        <v>0</v>
      </c>
      <c r="Q73" s="39">
        <f t="shared" si="25"/>
        <v>0</v>
      </c>
      <c r="S73" s="37">
        <f t="shared" si="16"/>
        <v>0</v>
      </c>
      <c r="T73" s="37">
        <f t="shared" si="17"/>
        <v>0</v>
      </c>
      <c r="U73" s="37">
        <f t="shared" si="18"/>
        <v>0</v>
      </c>
      <c r="V73" s="37">
        <f t="shared" si="19"/>
        <v>0</v>
      </c>
      <c r="W73" s="37">
        <f t="shared" si="20"/>
        <v>0</v>
      </c>
      <c r="Y73" s="142">
        <v>0</v>
      </c>
      <c r="Z73" s="143"/>
      <c r="AA73" s="52">
        <f t="shared" si="26"/>
        <v>0</v>
      </c>
      <c r="AB73" s="46">
        <v>0</v>
      </c>
      <c r="AC73" s="46">
        <v>0</v>
      </c>
      <c r="AD73" s="46">
        <v>0</v>
      </c>
      <c r="AE73" s="46">
        <v>0</v>
      </c>
      <c r="AF73" s="46">
        <v>0</v>
      </c>
      <c r="AG73" s="46">
        <v>0</v>
      </c>
      <c r="AH73" s="46">
        <v>0</v>
      </c>
      <c r="AI73" s="46">
        <v>0</v>
      </c>
      <c r="AJ73" s="46">
        <v>0</v>
      </c>
      <c r="AK73" s="46">
        <v>0</v>
      </c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v>0</v>
      </c>
      <c r="C74" s="20">
        <f t="shared" si="21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2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3"/>
        <v>0</v>
      </c>
      <c r="P74" s="22">
        <f t="shared" si="24"/>
        <v>0</v>
      </c>
      <c r="Q74" s="39">
        <f t="shared" si="25"/>
        <v>0</v>
      </c>
      <c r="S74" s="37">
        <f t="shared" si="16"/>
        <v>0</v>
      </c>
      <c r="T74" s="37">
        <f t="shared" si="17"/>
        <v>0</v>
      </c>
      <c r="U74" s="37">
        <f t="shared" si="18"/>
        <v>0</v>
      </c>
      <c r="V74" s="37">
        <f t="shared" si="19"/>
        <v>0</v>
      </c>
      <c r="W74" s="37">
        <f t="shared" si="20"/>
        <v>0</v>
      </c>
      <c r="Y74" s="142">
        <v>0</v>
      </c>
      <c r="Z74" s="143"/>
      <c r="AA74" s="52">
        <f t="shared" si="26"/>
        <v>0</v>
      </c>
      <c r="AB74" s="46">
        <v>0</v>
      </c>
      <c r="AC74" s="46">
        <v>0</v>
      </c>
      <c r="AD74" s="46">
        <v>0</v>
      </c>
      <c r="AE74" s="46">
        <v>0</v>
      </c>
      <c r="AF74" s="46">
        <v>0</v>
      </c>
      <c r="AG74" s="46">
        <v>0</v>
      </c>
      <c r="AH74" s="46">
        <v>0</v>
      </c>
      <c r="AI74" s="46">
        <v>0</v>
      </c>
      <c r="AJ74" s="46">
        <v>0</v>
      </c>
      <c r="AK74" s="46">
        <v>0</v>
      </c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v>0</v>
      </c>
      <c r="C75" s="20">
        <f t="shared" si="21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2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3"/>
        <v>0</v>
      </c>
      <c r="P75" s="22">
        <f t="shared" si="24"/>
        <v>0</v>
      </c>
      <c r="Q75" s="39">
        <f t="shared" si="25"/>
        <v>0</v>
      </c>
      <c r="S75" s="37">
        <f t="shared" si="16"/>
        <v>0</v>
      </c>
      <c r="T75" s="37">
        <f t="shared" si="17"/>
        <v>0</v>
      </c>
      <c r="U75" s="37">
        <f t="shared" si="18"/>
        <v>0</v>
      </c>
      <c r="V75" s="37">
        <f t="shared" si="19"/>
        <v>0</v>
      </c>
      <c r="W75" s="37">
        <f t="shared" si="20"/>
        <v>0</v>
      </c>
      <c r="Y75" s="142">
        <v>0</v>
      </c>
      <c r="Z75" s="143"/>
      <c r="AA75" s="52">
        <f t="shared" si="26"/>
        <v>0</v>
      </c>
      <c r="AB75" s="46">
        <v>0</v>
      </c>
      <c r="AC75" s="46">
        <v>0</v>
      </c>
      <c r="AD75" s="46">
        <v>0</v>
      </c>
      <c r="AE75" s="46">
        <v>0</v>
      </c>
      <c r="AF75" s="46">
        <v>0</v>
      </c>
      <c r="AG75" s="46">
        <v>0</v>
      </c>
      <c r="AH75" s="46">
        <v>0</v>
      </c>
      <c r="AI75" s="46">
        <v>0</v>
      </c>
      <c r="AJ75" s="46">
        <v>0</v>
      </c>
      <c r="AK75" s="46">
        <v>0</v>
      </c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v>0</v>
      </c>
      <c r="C76" s="20">
        <f t="shared" si="21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2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3"/>
        <v>0</v>
      </c>
      <c r="P76" s="22">
        <f t="shared" si="24"/>
        <v>0</v>
      </c>
      <c r="Q76" s="39">
        <f t="shared" si="25"/>
        <v>0</v>
      </c>
      <c r="S76" s="37">
        <f t="shared" si="16"/>
        <v>0</v>
      </c>
      <c r="T76" s="37">
        <f t="shared" si="17"/>
        <v>0</v>
      </c>
      <c r="U76" s="37">
        <f t="shared" si="18"/>
        <v>0</v>
      </c>
      <c r="V76" s="37">
        <f t="shared" si="19"/>
        <v>0</v>
      </c>
      <c r="W76" s="37">
        <f t="shared" si="20"/>
        <v>0</v>
      </c>
      <c r="Y76" s="142">
        <v>0</v>
      </c>
      <c r="Z76" s="143"/>
      <c r="AA76" s="52">
        <f t="shared" si="26"/>
        <v>0</v>
      </c>
      <c r="AB76" s="46">
        <v>0</v>
      </c>
      <c r="AC76" s="46">
        <v>0</v>
      </c>
      <c r="AD76" s="46">
        <v>0</v>
      </c>
      <c r="AE76" s="46">
        <v>0</v>
      </c>
      <c r="AF76" s="46">
        <v>0</v>
      </c>
      <c r="AG76" s="46">
        <v>0</v>
      </c>
      <c r="AH76" s="46">
        <v>0</v>
      </c>
      <c r="AI76" s="46">
        <v>0</v>
      </c>
      <c r="AJ76" s="46">
        <v>0</v>
      </c>
      <c r="AK76" s="46">
        <v>0</v>
      </c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v>0</v>
      </c>
      <c r="C77" s="20">
        <f t="shared" si="21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2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3"/>
        <v>0</v>
      </c>
      <c r="P77" s="22">
        <f t="shared" si="24"/>
        <v>0</v>
      </c>
      <c r="Q77" s="39">
        <f t="shared" si="25"/>
        <v>0</v>
      </c>
      <c r="S77" s="37">
        <f t="shared" si="16"/>
        <v>0</v>
      </c>
      <c r="T77" s="37">
        <f t="shared" si="17"/>
        <v>0</v>
      </c>
      <c r="U77" s="37">
        <f t="shared" si="18"/>
        <v>0</v>
      </c>
      <c r="V77" s="37">
        <f t="shared" si="19"/>
        <v>0</v>
      </c>
      <c r="W77" s="37">
        <f t="shared" si="20"/>
        <v>0</v>
      </c>
      <c r="Y77" s="142">
        <v>0</v>
      </c>
      <c r="Z77" s="143"/>
      <c r="AA77" s="52">
        <f t="shared" si="26"/>
        <v>0</v>
      </c>
      <c r="AB77" s="46">
        <v>0</v>
      </c>
      <c r="AC77" s="46">
        <v>0</v>
      </c>
      <c r="AD77" s="46">
        <v>0</v>
      </c>
      <c r="AE77" s="46">
        <v>0</v>
      </c>
      <c r="AF77" s="46">
        <v>0</v>
      </c>
      <c r="AG77" s="46">
        <v>0</v>
      </c>
      <c r="AH77" s="46">
        <v>0</v>
      </c>
      <c r="AI77" s="46">
        <v>0</v>
      </c>
      <c r="AJ77" s="46">
        <v>0</v>
      </c>
      <c r="AK77" s="46">
        <v>0</v>
      </c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v>0</v>
      </c>
      <c r="C78" s="20">
        <f t="shared" si="21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2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3"/>
        <v>0</v>
      </c>
      <c r="P78" s="22">
        <f t="shared" si="24"/>
        <v>0</v>
      </c>
      <c r="Q78" s="39">
        <f t="shared" si="25"/>
        <v>0</v>
      </c>
      <c r="S78" s="37">
        <f t="shared" si="16"/>
        <v>0</v>
      </c>
      <c r="T78" s="37">
        <f t="shared" si="17"/>
        <v>0</v>
      </c>
      <c r="U78" s="37">
        <f t="shared" si="18"/>
        <v>0</v>
      </c>
      <c r="V78" s="37">
        <f t="shared" si="19"/>
        <v>0</v>
      </c>
      <c r="W78" s="37">
        <f t="shared" si="20"/>
        <v>0</v>
      </c>
      <c r="Y78" s="142">
        <v>0</v>
      </c>
      <c r="Z78" s="143"/>
      <c r="AA78" s="52">
        <f t="shared" si="26"/>
        <v>0</v>
      </c>
      <c r="AB78" s="46">
        <v>0</v>
      </c>
      <c r="AC78" s="46">
        <v>0</v>
      </c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0</v>
      </c>
      <c r="AJ78" s="46">
        <v>0</v>
      </c>
      <c r="AK78" s="46">
        <v>0</v>
      </c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v>0</v>
      </c>
      <c r="C79" s="20">
        <f t="shared" si="21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2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3"/>
        <v>0</v>
      </c>
      <c r="P79" s="22">
        <f t="shared" si="24"/>
        <v>0</v>
      </c>
      <c r="Q79" s="39">
        <f t="shared" si="25"/>
        <v>0</v>
      </c>
      <c r="S79" s="37">
        <f t="shared" si="16"/>
        <v>0</v>
      </c>
      <c r="T79" s="37">
        <f t="shared" si="17"/>
        <v>0</v>
      </c>
      <c r="U79" s="37">
        <f t="shared" si="18"/>
        <v>0</v>
      </c>
      <c r="V79" s="37">
        <f t="shared" si="19"/>
        <v>0</v>
      </c>
      <c r="W79" s="37">
        <f t="shared" si="20"/>
        <v>0</v>
      </c>
      <c r="Y79" s="142">
        <v>0</v>
      </c>
      <c r="Z79" s="143"/>
      <c r="AA79" s="52">
        <f t="shared" si="26"/>
        <v>0</v>
      </c>
      <c r="AB79" s="46">
        <v>0</v>
      </c>
      <c r="AC79" s="46">
        <v>0</v>
      </c>
      <c r="AD79" s="46">
        <v>0</v>
      </c>
      <c r="AE79" s="46">
        <v>0</v>
      </c>
      <c r="AF79" s="46">
        <v>0</v>
      </c>
      <c r="AG79" s="46">
        <v>0</v>
      </c>
      <c r="AH79" s="46">
        <v>0</v>
      </c>
      <c r="AI79" s="46">
        <v>0</v>
      </c>
      <c r="AJ79" s="46">
        <v>0</v>
      </c>
      <c r="AK79" s="46">
        <v>0</v>
      </c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v>0</v>
      </c>
      <c r="C80" s="20">
        <f t="shared" si="21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2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3"/>
        <v>0</v>
      </c>
      <c r="P80" s="22">
        <f t="shared" si="24"/>
        <v>0</v>
      </c>
      <c r="Q80" s="39">
        <f t="shared" si="25"/>
        <v>0</v>
      </c>
      <c r="S80" s="37">
        <f t="shared" si="16"/>
        <v>0</v>
      </c>
      <c r="T80" s="37">
        <f t="shared" si="17"/>
        <v>0</v>
      </c>
      <c r="U80" s="37">
        <f t="shared" si="18"/>
        <v>0</v>
      </c>
      <c r="V80" s="37">
        <f t="shared" si="19"/>
        <v>0</v>
      </c>
      <c r="W80" s="37">
        <f t="shared" si="20"/>
        <v>0</v>
      </c>
      <c r="Y80" s="142">
        <v>0</v>
      </c>
      <c r="Z80" s="143"/>
      <c r="AA80" s="52">
        <f t="shared" si="26"/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  <c r="AK80" s="46">
        <v>0</v>
      </c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v>0</v>
      </c>
      <c r="C81" s="20">
        <f t="shared" si="21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2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3"/>
        <v>0</v>
      </c>
      <c r="P81" s="22">
        <f t="shared" si="24"/>
        <v>0</v>
      </c>
      <c r="Q81" s="39">
        <f t="shared" si="25"/>
        <v>0</v>
      </c>
      <c r="S81" s="37">
        <f t="shared" si="16"/>
        <v>0</v>
      </c>
      <c r="T81" s="37">
        <f t="shared" si="17"/>
        <v>0</v>
      </c>
      <c r="U81" s="37">
        <f t="shared" si="18"/>
        <v>0</v>
      </c>
      <c r="V81" s="37">
        <f t="shared" si="19"/>
        <v>0</v>
      </c>
      <c r="W81" s="37">
        <f t="shared" si="20"/>
        <v>0</v>
      </c>
      <c r="Y81" s="142">
        <v>0</v>
      </c>
      <c r="Z81" s="143"/>
      <c r="AA81" s="52">
        <f t="shared" si="26"/>
        <v>0</v>
      </c>
      <c r="AB81" s="46">
        <v>0</v>
      </c>
      <c r="AC81" s="46">
        <v>0</v>
      </c>
      <c r="AD81" s="46">
        <v>0</v>
      </c>
      <c r="AE81" s="46">
        <v>0</v>
      </c>
      <c r="AF81" s="46">
        <v>0</v>
      </c>
      <c r="AG81" s="46">
        <v>0</v>
      </c>
      <c r="AH81" s="46">
        <v>0</v>
      </c>
      <c r="AI81" s="46">
        <v>0</v>
      </c>
      <c r="AJ81" s="46">
        <v>0</v>
      </c>
      <c r="AK81" s="46">
        <v>0</v>
      </c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v>0</v>
      </c>
      <c r="C82" s="20">
        <f t="shared" si="21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2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3"/>
        <v>0</v>
      </c>
      <c r="P82" s="22">
        <f t="shared" si="24"/>
        <v>0</v>
      </c>
      <c r="Q82" s="39">
        <f t="shared" si="25"/>
        <v>0</v>
      </c>
      <c r="S82" s="37">
        <f t="shared" si="16"/>
        <v>0</v>
      </c>
      <c r="T82" s="37">
        <f t="shared" si="17"/>
        <v>0</v>
      </c>
      <c r="U82" s="37">
        <f t="shared" si="18"/>
        <v>0</v>
      </c>
      <c r="V82" s="37">
        <f t="shared" si="19"/>
        <v>0</v>
      </c>
      <c r="W82" s="37">
        <f t="shared" si="20"/>
        <v>0</v>
      </c>
      <c r="Y82" s="142">
        <v>0</v>
      </c>
      <c r="Z82" s="143"/>
      <c r="AA82" s="52">
        <f t="shared" si="26"/>
        <v>0</v>
      </c>
      <c r="AB82" s="46">
        <v>0</v>
      </c>
      <c r="AC82" s="46">
        <v>0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0</v>
      </c>
      <c r="AJ82" s="46">
        <v>0</v>
      </c>
      <c r="AK82" s="46">
        <v>0</v>
      </c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v>0</v>
      </c>
      <c r="C83" s="20">
        <f t="shared" si="21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2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3"/>
        <v>0</v>
      </c>
      <c r="P83" s="22">
        <f t="shared" si="24"/>
        <v>0</v>
      </c>
      <c r="Q83" s="39">
        <f t="shared" si="25"/>
        <v>0</v>
      </c>
      <c r="S83" s="37">
        <f t="shared" si="16"/>
        <v>0</v>
      </c>
      <c r="T83" s="37">
        <f t="shared" si="17"/>
        <v>0</v>
      </c>
      <c r="U83" s="37">
        <f t="shared" si="18"/>
        <v>0</v>
      </c>
      <c r="V83" s="37">
        <f t="shared" si="19"/>
        <v>0</v>
      </c>
      <c r="W83" s="37">
        <f t="shared" si="20"/>
        <v>0</v>
      </c>
      <c r="Y83" s="142">
        <v>0</v>
      </c>
      <c r="Z83" s="143"/>
      <c r="AA83" s="52">
        <f t="shared" si="26"/>
        <v>0</v>
      </c>
      <c r="AB83" s="46">
        <v>0</v>
      </c>
      <c r="AC83" s="46">
        <v>0</v>
      </c>
      <c r="AD83" s="46">
        <v>0</v>
      </c>
      <c r="AE83" s="46">
        <v>0</v>
      </c>
      <c r="AF83" s="46">
        <v>0</v>
      </c>
      <c r="AG83" s="46">
        <v>0</v>
      </c>
      <c r="AH83" s="46">
        <v>0</v>
      </c>
      <c r="AI83" s="46">
        <v>0</v>
      </c>
      <c r="AJ83" s="46">
        <v>0</v>
      </c>
      <c r="AK83" s="46">
        <v>0</v>
      </c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v>0</v>
      </c>
      <c r="C84" s="20">
        <f t="shared" si="21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2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3"/>
        <v>0</v>
      </c>
      <c r="P84" s="22">
        <f t="shared" si="24"/>
        <v>0</v>
      </c>
      <c r="Q84" s="39">
        <f t="shared" si="25"/>
        <v>0</v>
      </c>
      <c r="S84" s="37">
        <f t="shared" si="16"/>
        <v>0</v>
      </c>
      <c r="T84" s="37">
        <f t="shared" si="17"/>
        <v>0</v>
      </c>
      <c r="U84" s="37">
        <f t="shared" si="18"/>
        <v>0</v>
      </c>
      <c r="V84" s="37">
        <f t="shared" si="19"/>
        <v>0</v>
      </c>
      <c r="W84" s="37">
        <f t="shared" si="20"/>
        <v>0</v>
      </c>
      <c r="Y84" s="142">
        <v>0</v>
      </c>
      <c r="Z84" s="143"/>
      <c r="AA84" s="52">
        <f t="shared" si="26"/>
        <v>0</v>
      </c>
      <c r="AB84" s="46">
        <v>0</v>
      </c>
      <c r="AC84" s="46">
        <v>0</v>
      </c>
      <c r="AD84" s="46">
        <v>0</v>
      </c>
      <c r="AE84" s="46">
        <v>0</v>
      </c>
      <c r="AF84" s="46">
        <v>0</v>
      </c>
      <c r="AG84" s="46">
        <v>0</v>
      </c>
      <c r="AH84" s="46">
        <v>0</v>
      </c>
      <c r="AI84" s="46">
        <v>0</v>
      </c>
      <c r="AJ84" s="46">
        <v>0</v>
      </c>
      <c r="AK84" s="46">
        <v>0</v>
      </c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v>0</v>
      </c>
      <c r="C85" s="20">
        <f t="shared" si="21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2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3"/>
        <v>0</v>
      </c>
      <c r="P85" s="22">
        <f t="shared" si="24"/>
        <v>0</v>
      </c>
      <c r="Q85" s="39">
        <f t="shared" si="25"/>
        <v>0</v>
      </c>
      <c r="S85" s="37">
        <f t="shared" si="16"/>
        <v>0</v>
      </c>
      <c r="T85" s="37">
        <f t="shared" si="17"/>
        <v>0</v>
      </c>
      <c r="U85" s="37">
        <f t="shared" si="18"/>
        <v>0</v>
      </c>
      <c r="V85" s="37">
        <f t="shared" si="19"/>
        <v>0</v>
      </c>
      <c r="W85" s="37">
        <f t="shared" si="20"/>
        <v>0</v>
      </c>
      <c r="Y85" s="142">
        <v>0</v>
      </c>
      <c r="Z85" s="143"/>
      <c r="AA85" s="52">
        <f t="shared" si="26"/>
        <v>0</v>
      </c>
      <c r="AB85" s="46">
        <v>0</v>
      </c>
      <c r="AC85" s="46">
        <v>0</v>
      </c>
      <c r="AD85" s="46">
        <v>0</v>
      </c>
      <c r="AE85" s="46">
        <v>0</v>
      </c>
      <c r="AF85" s="46">
        <v>0</v>
      </c>
      <c r="AG85" s="46">
        <v>0</v>
      </c>
      <c r="AH85" s="46">
        <v>0</v>
      </c>
      <c r="AI85" s="46">
        <v>0</v>
      </c>
      <c r="AJ85" s="46">
        <v>0</v>
      </c>
      <c r="AK85" s="46">
        <v>0</v>
      </c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v>0</v>
      </c>
      <c r="C86" s="20">
        <f t="shared" si="21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2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3"/>
        <v>0</v>
      </c>
      <c r="P86" s="22">
        <f t="shared" si="24"/>
        <v>0</v>
      </c>
      <c r="Q86" s="39">
        <f t="shared" si="25"/>
        <v>0</v>
      </c>
      <c r="S86" s="37">
        <f t="shared" si="16"/>
        <v>0</v>
      </c>
      <c r="T86" s="37">
        <f t="shared" si="17"/>
        <v>0</v>
      </c>
      <c r="U86" s="37">
        <f t="shared" si="18"/>
        <v>0</v>
      </c>
      <c r="V86" s="37">
        <f t="shared" si="19"/>
        <v>0</v>
      </c>
      <c r="W86" s="37">
        <f t="shared" si="20"/>
        <v>0</v>
      </c>
      <c r="Y86" s="142">
        <v>0</v>
      </c>
      <c r="Z86" s="143"/>
      <c r="AA86" s="52">
        <f t="shared" si="26"/>
        <v>0</v>
      </c>
      <c r="AB86" s="46">
        <v>0</v>
      </c>
      <c r="AC86" s="46">
        <v>0</v>
      </c>
      <c r="AD86" s="46">
        <v>0</v>
      </c>
      <c r="AE86" s="46">
        <v>0</v>
      </c>
      <c r="AF86" s="46">
        <v>0</v>
      </c>
      <c r="AG86" s="46">
        <v>0</v>
      </c>
      <c r="AH86" s="46">
        <v>0</v>
      </c>
      <c r="AI86" s="46">
        <v>0</v>
      </c>
      <c r="AJ86" s="46">
        <v>0</v>
      </c>
      <c r="AK86" s="46">
        <v>0</v>
      </c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v>0</v>
      </c>
      <c r="C87" s="20">
        <f t="shared" si="21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2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3"/>
        <v>0</v>
      </c>
      <c r="P87" s="22">
        <f t="shared" si="24"/>
        <v>0</v>
      </c>
      <c r="Q87" s="39">
        <f t="shared" si="25"/>
        <v>0</v>
      </c>
      <c r="S87" s="37">
        <f t="shared" si="16"/>
        <v>0</v>
      </c>
      <c r="T87" s="37">
        <f t="shared" si="17"/>
        <v>0</v>
      </c>
      <c r="U87" s="37">
        <f t="shared" si="18"/>
        <v>0</v>
      </c>
      <c r="V87" s="37">
        <f t="shared" si="19"/>
        <v>0</v>
      </c>
      <c r="W87" s="37">
        <f t="shared" si="20"/>
        <v>0</v>
      </c>
      <c r="Y87" s="142">
        <v>0</v>
      </c>
      <c r="Z87" s="143"/>
      <c r="AA87" s="52">
        <f t="shared" si="26"/>
        <v>0</v>
      </c>
      <c r="AB87" s="46">
        <v>0</v>
      </c>
      <c r="AC87" s="46">
        <v>0</v>
      </c>
      <c r="AD87" s="46">
        <v>0</v>
      </c>
      <c r="AE87" s="46">
        <v>0</v>
      </c>
      <c r="AF87" s="46">
        <v>0</v>
      </c>
      <c r="AG87" s="46">
        <v>0</v>
      </c>
      <c r="AH87" s="46">
        <v>0</v>
      </c>
      <c r="AI87" s="46">
        <v>0</v>
      </c>
      <c r="AJ87" s="46">
        <v>0</v>
      </c>
      <c r="AK87" s="46">
        <v>0</v>
      </c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v>0</v>
      </c>
      <c r="C88" s="20">
        <f t="shared" si="21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2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3"/>
        <v>0</v>
      </c>
      <c r="P88" s="22">
        <f t="shared" si="24"/>
        <v>0</v>
      </c>
      <c r="Q88" s="39">
        <f t="shared" si="25"/>
        <v>0</v>
      </c>
      <c r="S88" s="37">
        <f t="shared" si="16"/>
        <v>0</v>
      </c>
      <c r="T88" s="37">
        <f t="shared" si="17"/>
        <v>0</v>
      </c>
      <c r="U88" s="37">
        <f t="shared" si="18"/>
        <v>0</v>
      </c>
      <c r="V88" s="37">
        <f t="shared" si="19"/>
        <v>0</v>
      </c>
      <c r="W88" s="37">
        <f t="shared" si="20"/>
        <v>0</v>
      </c>
      <c r="Y88" s="142">
        <v>0</v>
      </c>
      <c r="Z88" s="143"/>
      <c r="AA88" s="52">
        <f t="shared" si="26"/>
        <v>0</v>
      </c>
      <c r="AB88" s="46">
        <v>0</v>
      </c>
      <c r="AC88" s="46">
        <v>0</v>
      </c>
      <c r="AD88" s="46">
        <v>0</v>
      </c>
      <c r="AE88" s="46">
        <v>0</v>
      </c>
      <c r="AF88" s="46">
        <v>0</v>
      </c>
      <c r="AG88" s="46">
        <v>0</v>
      </c>
      <c r="AH88" s="46">
        <v>0</v>
      </c>
      <c r="AI88" s="46">
        <v>0</v>
      </c>
      <c r="AJ88" s="46">
        <v>0</v>
      </c>
      <c r="AK88" s="46">
        <v>0</v>
      </c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v>0</v>
      </c>
      <c r="C89" s="20">
        <f t="shared" si="21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2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3"/>
        <v>0</v>
      </c>
      <c r="P89" s="22">
        <f t="shared" si="24"/>
        <v>0</v>
      </c>
      <c r="Q89" s="39">
        <f t="shared" si="25"/>
        <v>0</v>
      </c>
      <c r="S89" s="37">
        <f t="shared" si="16"/>
        <v>0</v>
      </c>
      <c r="T89" s="37">
        <f t="shared" si="17"/>
        <v>0</v>
      </c>
      <c r="U89" s="37">
        <f t="shared" si="18"/>
        <v>0</v>
      </c>
      <c r="V89" s="37">
        <f t="shared" si="19"/>
        <v>0</v>
      </c>
      <c r="W89" s="37">
        <f t="shared" si="20"/>
        <v>0</v>
      </c>
      <c r="Y89" s="142">
        <v>0</v>
      </c>
      <c r="Z89" s="143"/>
      <c r="AA89" s="52">
        <f t="shared" si="26"/>
        <v>0</v>
      </c>
      <c r="AB89" s="46">
        <v>0</v>
      </c>
      <c r="AC89" s="46">
        <v>0</v>
      </c>
      <c r="AD89" s="46">
        <v>0</v>
      </c>
      <c r="AE89" s="46">
        <v>0</v>
      </c>
      <c r="AF89" s="46">
        <v>0</v>
      </c>
      <c r="AG89" s="46">
        <v>0</v>
      </c>
      <c r="AH89" s="46">
        <v>0</v>
      </c>
      <c r="AI89" s="46">
        <v>0</v>
      </c>
      <c r="AJ89" s="46">
        <v>0</v>
      </c>
      <c r="AK89" s="46">
        <v>0</v>
      </c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v>0</v>
      </c>
      <c r="C90" s="20">
        <f t="shared" si="21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2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3"/>
        <v>0</v>
      </c>
      <c r="P90" s="22">
        <f t="shared" si="24"/>
        <v>0</v>
      </c>
      <c r="Q90" s="39">
        <f t="shared" si="25"/>
        <v>0</v>
      </c>
      <c r="S90" s="37">
        <f t="shared" si="16"/>
        <v>0</v>
      </c>
      <c r="T90" s="37">
        <f t="shared" si="17"/>
        <v>0</v>
      </c>
      <c r="U90" s="37">
        <f t="shared" si="18"/>
        <v>0</v>
      </c>
      <c r="V90" s="37">
        <f t="shared" si="19"/>
        <v>0</v>
      </c>
      <c r="W90" s="37">
        <f t="shared" si="20"/>
        <v>0</v>
      </c>
      <c r="Y90" s="142">
        <v>0</v>
      </c>
      <c r="Z90" s="143"/>
      <c r="AA90" s="52">
        <f t="shared" si="26"/>
        <v>0</v>
      </c>
      <c r="AB90" s="46">
        <v>0</v>
      </c>
      <c r="AC90" s="46">
        <v>0</v>
      </c>
      <c r="AD90" s="46">
        <v>0</v>
      </c>
      <c r="AE90" s="46">
        <v>0</v>
      </c>
      <c r="AF90" s="46">
        <v>0</v>
      </c>
      <c r="AG90" s="46">
        <v>0</v>
      </c>
      <c r="AH90" s="46">
        <v>0</v>
      </c>
      <c r="AI90" s="46">
        <v>0</v>
      </c>
      <c r="AJ90" s="46">
        <v>0</v>
      </c>
      <c r="AK90" s="46">
        <v>0</v>
      </c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v>0</v>
      </c>
      <c r="C91" s="20">
        <f t="shared" si="21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2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3"/>
        <v>0</v>
      </c>
      <c r="P91" s="22">
        <f t="shared" si="24"/>
        <v>0</v>
      </c>
      <c r="Q91" s="39">
        <f t="shared" si="25"/>
        <v>0</v>
      </c>
      <c r="S91" s="37">
        <f t="shared" si="16"/>
        <v>0</v>
      </c>
      <c r="T91" s="37">
        <f t="shared" si="17"/>
        <v>0</v>
      </c>
      <c r="U91" s="37">
        <f t="shared" si="18"/>
        <v>0</v>
      </c>
      <c r="V91" s="37">
        <f t="shared" si="19"/>
        <v>0</v>
      </c>
      <c r="W91" s="37">
        <f t="shared" si="20"/>
        <v>0</v>
      </c>
      <c r="Y91" s="142">
        <v>0</v>
      </c>
      <c r="Z91" s="143"/>
      <c r="AA91" s="52">
        <f t="shared" si="26"/>
        <v>0</v>
      </c>
      <c r="AB91" s="46">
        <v>0</v>
      </c>
      <c r="AC91" s="46">
        <v>0</v>
      </c>
      <c r="AD91" s="46">
        <v>0</v>
      </c>
      <c r="AE91" s="46">
        <v>0</v>
      </c>
      <c r="AF91" s="46">
        <v>0</v>
      </c>
      <c r="AG91" s="46">
        <v>0</v>
      </c>
      <c r="AH91" s="46">
        <v>0</v>
      </c>
      <c r="AI91" s="46">
        <v>0</v>
      </c>
      <c r="AJ91" s="46">
        <v>0</v>
      </c>
      <c r="AK91" s="46">
        <v>0</v>
      </c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v>0</v>
      </c>
      <c r="C92" s="20">
        <f t="shared" si="21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2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3"/>
        <v>0</v>
      </c>
      <c r="P92" s="22">
        <f t="shared" si="24"/>
        <v>0</v>
      </c>
      <c r="Q92" s="39">
        <f t="shared" si="25"/>
        <v>0</v>
      </c>
      <c r="S92" s="37">
        <f t="shared" si="16"/>
        <v>0</v>
      </c>
      <c r="T92" s="37">
        <f t="shared" si="17"/>
        <v>0</v>
      </c>
      <c r="U92" s="37">
        <f t="shared" si="18"/>
        <v>0</v>
      </c>
      <c r="V92" s="37">
        <f t="shared" si="19"/>
        <v>0</v>
      </c>
      <c r="W92" s="37">
        <f t="shared" si="20"/>
        <v>0</v>
      </c>
      <c r="Y92" s="142">
        <v>0</v>
      </c>
      <c r="Z92" s="143"/>
      <c r="AA92" s="52">
        <f t="shared" si="26"/>
        <v>0</v>
      </c>
      <c r="AB92" s="46">
        <v>0</v>
      </c>
      <c r="AC92" s="46">
        <v>0</v>
      </c>
      <c r="AD92" s="46">
        <v>0</v>
      </c>
      <c r="AE92" s="46">
        <v>0</v>
      </c>
      <c r="AF92" s="46">
        <v>0</v>
      </c>
      <c r="AG92" s="46">
        <v>0</v>
      </c>
      <c r="AH92" s="46">
        <v>0</v>
      </c>
      <c r="AI92" s="46">
        <v>0</v>
      </c>
      <c r="AJ92" s="46">
        <v>0</v>
      </c>
      <c r="AK92" s="46">
        <v>0</v>
      </c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v>0</v>
      </c>
      <c r="C93" s="20">
        <f t="shared" si="21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2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3"/>
        <v>0</v>
      </c>
      <c r="P93" s="22">
        <f t="shared" si="24"/>
        <v>0</v>
      </c>
      <c r="Q93" s="39">
        <f t="shared" si="25"/>
        <v>0</v>
      </c>
      <c r="S93" s="37">
        <f t="shared" si="16"/>
        <v>0</v>
      </c>
      <c r="T93" s="37">
        <f t="shared" si="17"/>
        <v>0</v>
      </c>
      <c r="U93" s="37">
        <f t="shared" si="18"/>
        <v>0</v>
      </c>
      <c r="V93" s="37">
        <f t="shared" si="19"/>
        <v>0</v>
      </c>
      <c r="W93" s="37">
        <f t="shared" si="20"/>
        <v>0</v>
      </c>
      <c r="Y93" s="142">
        <v>0</v>
      </c>
      <c r="Z93" s="143"/>
      <c r="AA93" s="52">
        <f t="shared" si="26"/>
        <v>0</v>
      </c>
      <c r="AB93" s="46">
        <v>0</v>
      </c>
      <c r="AC93" s="46">
        <v>0</v>
      </c>
      <c r="AD93" s="46">
        <v>0</v>
      </c>
      <c r="AE93" s="46">
        <v>0</v>
      </c>
      <c r="AF93" s="46">
        <v>0</v>
      </c>
      <c r="AG93" s="46">
        <v>0</v>
      </c>
      <c r="AH93" s="46">
        <v>0</v>
      </c>
      <c r="AI93" s="46">
        <v>0</v>
      </c>
      <c r="AJ93" s="46">
        <v>0</v>
      </c>
      <c r="AK93" s="46">
        <v>0</v>
      </c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v>0</v>
      </c>
      <c r="C94" s="20">
        <f t="shared" si="21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2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3"/>
        <v>0</v>
      </c>
      <c r="P94" s="22">
        <f t="shared" si="24"/>
        <v>0</v>
      </c>
      <c r="Q94" s="39">
        <f t="shared" si="25"/>
        <v>0</v>
      </c>
      <c r="S94" s="37">
        <f t="shared" si="16"/>
        <v>0</v>
      </c>
      <c r="T94" s="37">
        <f t="shared" si="17"/>
        <v>0</v>
      </c>
      <c r="U94" s="37">
        <f t="shared" si="18"/>
        <v>0</v>
      </c>
      <c r="V94" s="37">
        <f t="shared" si="19"/>
        <v>0</v>
      </c>
      <c r="W94" s="37">
        <f t="shared" si="20"/>
        <v>0</v>
      </c>
      <c r="Y94" s="142">
        <v>0</v>
      </c>
      <c r="Z94" s="143"/>
      <c r="AA94" s="52">
        <f t="shared" si="26"/>
        <v>0</v>
      </c>
      <c r="AB94" s="46">
        <v>0</v>
      </c>
      <c r="AC94" s="46">
        <v>0</v>
      </c>
      <c r="AD94" s="46">
        <v>0</v>
      </c>
      <c r="AE94" s="46">
        <v>0</v>
      </c>
      <c r="AF94" s="46">
        <v>0</v>
      </c>
      <c r="AG94" s="46">
        <v>0</v>
      </c>
      <c r="AH94" s="46">
        <v>0</v>
      </c>
      <c r="AI94" s="46">
        <v>0</v>
      </c>
      <c r="AJ94" s="46">
        <v>0</v>
      </c>
      <c r="AK94" s="46">
        <v>0</v>
      </c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v>0</v>
      </c>
      <c r="C95" s="20">
        <f t="shared" si="21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2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3"/>
        <v>0</v>
      </c>
      <c r="P95" s="22">
        <f t="shared" si="24"/>
        <v>0</v>
      </c>
      <c r="Q95" s="39">
        <f t="shared" si="25"/>
        <v>0</v>
      </c>
      <c r="S95" s="37">
        <f t="shared" si="16"/>
        <v>0</v>
      </c>
      <c r="T95" s="37">
        <f t="shared" si="17"/>
        <v>0</v>
      </c>
      <c r="U95" s="37">
        <f t="shared" si="18"/>
        <v>0</v>
      </c>
      <c r="V95" s="37">
        <f t="shared" si="19"/>
        <v>0</v>
      </c>
      <c r="W95" s="37">
        <f t="shared" si="20"/>
        <v>0</v>
      </c>
      <c r="Y95" s="142">
        <v>0</v>
      </c>
      <c r="Z95" s="143"/>
      <c r="AA95" s="52">
        <f t="shared" si="26"/>
        <v>0</v>
      </c>
      <c r="AB95" s="46">
        <v>0</v>
      </c>
      <c r="AC95" s="46">
        <v>0</v>
      </c>
      <c r="AD95" s="46">
        <v>0</v>
      </c>
      <c r="AE95" s="46">
        <v>0</v>
      </c>
      <c r="AF95" s="46">
        <v>0</v>
      </c>
      <c r="AG95" s="46">
        <v>0</v>
      </c>
      <c r="AH95" s="46">
        <v>0</v>
      </c>
      <c r="AI95" s="46">
        <v>0</v>
      </c>
      <c r="AJ95" s="46">
        <v>0</v>
      </c>
      <c r="AK95" s="46">
        <v>0</v>
      </c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v>0</v>
      </c>
      <c r="C96" s="20">
        <f t="shared" si="21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2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3"/>
        <v>0</v>
      </c>
      <c r="P96" s="22">
        <f t="shared" si="24"/>
        <v>0</v>
      </c>
      <c r="Q96" s="39">
        <f t="shared" si="25"/>
        <v>0</v>
      </c>
      <c r="S96" s="37">
        <f t="shared" si="16"/>
        <v>0</v>
      </c>
      <c r="T96" s="37">
        <f t="shared" si="17"/>
        <v>0</v>
      </c>
      <c r="U96" s="37">
        <f t="shared" si="18"/>
        <v>0</v>
      </c>
      <c r="V96" s="37">
        <f t="shared" si="19"/>
        <v>0</v>
      </c>
      <c r="W96" s="37">
        <f t="shared" si="20"/>
        <v>0</v>
      </c>
      <c r="Y96" s="142">
        <v>0</v>
      </c>
      <c r="Z96" s="143"/>
      <c r="AA96" s="52">
        <f t="shared" si="26"/>
        <v>0</v>
      </c>
      <c r="AB96" s="46">
        <v>0</v>
      </c>
      <c r="AC96" s="46">
        <v>0</v>
      </c>
      <c r="AD96" s="46">
        <v>0</v>
      </c>
      <c r="AE96" s="46">
        <v>0</v>
      </c>
      <c r="AF96" s="46">
        <v>0</v>
      </c>
      <c r="AG96" s="46">
        <v>0</v>
      </c>
      <c r="AH96" s="46">
        <v>0</v>
      </c>
      <c r="AI96" s="46">
        <v>0</v>
      </c>
      <c r="AJ96" s="46">
        <v>0</v>
      </c>
      <c r="AK96" s="46">
        <v>0</v>
      </c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v>0</v>
      </c>
      <c r="C97" s="20">
        <f t="shared" si="21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2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3"/>
        <v>0</v>
      </c>
      <c r="P97" s="22">
        <f t="shared" si="24"/>
        <v>0</v>
      </c>
      <c r="Q97" s="39">
        <f t="shared" si="25"/>
        <v>0</v>
      </c>
      <c r="S97" s="37">
        <f t="shared" si="16"/>
        <v>0</v>
      </c>
      <c r="T97" s="37">
        <f t="shared" si="17"/>
        <v>0</v>
      </c>
      <c r="U97" s="37">
        <f t="shared" si="18"/>
        <v>0</v>
      </c>
      <c r="V97" s="37">
        <f t="shared" si="19"/>
        <v>0</v>
      </c>
      <c r="W97" s="37">
        <f t="shared" si="20"/>
        <v>0</v>
      </c>
      <c r="Y97" s="142">
        <v>0</v>
      </c>
      <c r="Z97" s="143"/>
      <c r="AA97" s="52">
        <f t="shared" si="26"/>
        <v>0</v>
      </c>
      <c r="AB97" s="46">
        <v>0</v>
      </c>
      <c r="AC97" s="46">
        <v>0</v>
      </c>
      <c r="AD97" s="46">
        <v>0</v>
      </c>
      <c r="AE97" s="46">
        <v>0</v>
      </c>
      <c r="AF97" s="46">
        <v>0</v>
      </c>
      <c r="AG97" s="46">
        <v>0</v>
      </c>
      <c r="AH97" s="46">
        <v>0</v>
      </c>
      <c r="AI97" s="46">
        <v>0</v>
      </c>
      <c r="AJ97" s="46">
        <v>0</v>
      </c>
      <c r="AK97" s="46">
        <v>0</v>
      </c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v>0</v>
      </c>
      <c r="C98" s="20">
        <f t="shared" si="21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2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3"/>
        <v>0</v>
      </c>
      <c r="P98" s="22">
        <f t="shared" si="24"/>
        <v>0</v>
      </c>
      <c r="Q98" s="39">
        <f t="shared" si="25"/>
        <v>0</v>
      </c>
      <c r="S98" s="37">
        <f t="shared" si="16"/>
        <v>0</v>
      </c>
      <c r="T98" s="37">
        <f t="shared" si="17"/>
        <v>0</v>
      </c>
      <c r="U98" s="37">
        <f t="shared" si="18"/>
        <v>0</v>
      </c>
      <c r="V98" s="37">
        <f t="shared" si="19"/>
        <v>0</v>
      </c>
      <c r="W98" s="37">
        <f t="shared" si="20"/>
        <v>0</v>
      </c>
      <c r="Y98" s="142">
        <v>0</v>
      </c>
      <c r="Z98" s="143"/>
      <c r="AA98" s="52">
        <f t="shared" si="26"/>
        <v>0</v>
      </c>
      <c r="AB98" s="46">
        <v>0</v>
      </c>
      <c r="AC98" s="46">
        <v>0</v>
      </c>
      <c r="AD98" s="46">
        <v>0</v>
      </c>
      <c r="AE98" s="46">
        <v>0</v>
      </c>
      <c r="AF98" s="46">
        <v>0</v>
      </c>
      <c r="AG98" s="46">
        <v>0</v>
      </c>
      <c r="AH98" s="46">
        <v>0</v>
      </c>
      <c r="AI98" s="46">
        <v>0</v>
      </c>
      <c r="AJ98" s="46">
        <v>0</v>
      </c>
      <c r="AK98" s="46">
        <v>0</v>
      </c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7">SUM(B3:B98)/4000</f>
        <v>0</v>
      </c>
      <c r="C99" s="20">
        <f t="shared" si="27"/>
        <v>0</v>
      </c>
      <c r="D99" s="20">
        <f t="shared" si="27"/>
        <v>0</v>
      </c>
      <c r="E99" s="20">
        <f t="shared" si="27"/>
        <v>0</v>
      </c>
      <c r="F99" s="20">
        <f t="shared" si="27"/>
        <v>0</v>
      </c>
      <c r="G99" s="20">
        <f t="shared" si="27"/>
        <v>0</v>
      </c>
      <c r="H99" s="20">
        <f t="shared" si="27"/>
        <v>0</v>
      </c>
      <c r="I99" s="20">
        <f t="shared" si="27"/>
        <v>0</v>
      </c>
      <c r="J99" s="21">
        <f t="shared" si="27"/>
        <v>0</v>
      </c>
      <c r="K99" s="22">
        <f t="shared" si="27"/>
        <v>0</v>
      </c>
      <c r="L99" s="22">
        <f t="shared" si="27"/>
        <v>0</v>
      </c>
      <c r="M99" s="22">
        <f t="shared" si="27"/>
        <v>0</v>
      </c>
      <c r="N99" s="22">
        <f t="shared" si="27"/>
        <v>0</v>
      </c>
      <c r="O99" s="23">
        <f t="shared" si="27"/>
        <v>0</v>
      </c>
      <c r="P99" s="23">
        <f t="shared" si="27"/>
        <v>0</v>
      </c>
      <c r="Q99" s="43">
        <f t="shared" si="27"/>
        <v>0</v>
      </c>
      <c r="S99" s="37">
        <f>SUM(S3:S98)/4000</f>
        <v>0</v>
      </c>
      <c r="T99" s="37">
        <f t="shared" ref="T99:W99" si="28">SUM(T3:T98)/4000</f>
        <v>0</v>
      </c>
      <c r="U99" s="37">
        <f t="shared" si="28"/>
        <v>0</v>
      </c>
      <c r="V99" s="37">
        <f t="shared" si="28"/>
        <v>0</v>
      </c>
      <c r="W99" s="37">
        <f t="shared" si="28"/>
        <v>0</v>
      </c>
      <c r="Y99" s="143">
        <f t="shared" ref="Y99:Z99" si="29">SUM(Y3:Y98)/4000</f>
        <v>0</v>
      </c>
      <c r="Z99" s="143">
        <f t="shared" si="29"/>
        <v>0</v>
      </c>
      <c r="AA99" s="52">
        <f>SUM(Z3:Z98)/4000</f>
        <v>0</v>
      </c>
      <c r="AB99" s="47">
        <f t="shared" ref="AB99:AO99" si="30">SUM(AB3:AB98)/4000</f>
        <v>0</v>
      </c>
      <c r="AC99" s="47">
        <f t="shared" si="30"/>
        <v>0</v>
      </c>
      <c r="AD99" s="47">
        <f t="shared" si="30"/>
        <v>0</v>
      </c>
      <c r="AE99" s="47">
        <f t="shared" si="30"/>
        <v>0</v>
      </c>
      <c r="AF99" s="47">
        <f t="shared" si="30"/>
        <v>0</v>
      </c>
      <c r="AG99" s="47">
        <f t="shared" si="30"/>
        <v>0</v>
      </c>
      <c r="AH99" s="47">
        <f t="shared" si="30"/>
        <v>0</v>
      </c>
      <c r="AI99" s="47">
        <f t="shared" si="30"/>
        <v>0</v>
      </c>
      <c r="AJ99" s="47">
        <f t="shared" si="30"/>
        <v>0</v>
      </c>
      <c r="AK99" s="47">
        <f t="shared" si="30"/>
        <v>0</v>
      </c>
      <c r="AL99" s="47">
        <f t="shared" si="30"/>
        <v>0</v>
      </c>
      <c r="AM99" s="47">
        <f t="shared" si="30"/>
        <v>0</v>
      </c>
      <c r="AN99" s="47">
        <f t="shared" si="30"/>
        <v>0</v>
      </c>
      <c r="AO99" s="47">
        <f t="shared" si="30"/>
        <v>0</v>
      </c>
      <c r="AP99" s="47">
        <f t="shared" ref="AP99:BC99" si="31">SUM(AP3:AP98)/4000</f>
        <v>0</v>
      </c>
      <c r="AQ99" s="47">
        <f t="shared" si="31"/>
        <v>0</v>
      </c>
      <c r="AR99" s="47">
        <f t="shared" si="31"/>
        <v>0</v>
      </c>
      <c r="AS99" s="47">
        <f t="shared" si="31"/>
        <v>0</v>
      </c>
      <c r="AT99" s="47">
        <f t="shared" si="31"/>
        <v>0</v>
      </c>
      <c r="AU99" s="47">
        <f t="shared" si="31"/>
        <v>0</v>
      </c>
      <c r="AV99" s="47">
        <f t="shared" si="31"/>
        <v>0</v>
      </c>
      <c r="AW99" s="47">
        <f t="shared" si="31"/>
        <v>0</v>
      </c>
      <c r="AX99" s="47">
        <f t="shared" si="31"/>
        <v>0</v>
      </c>
      <c r="AY99" s="47">
        <f t="shared" si="31"/>
        <v>0</v>
      </c>
      <c r="AZ99" s="47">
        <f t="shared" si="31"/>
        <v>0</v>
      </c>
      <c r="BA99" s="47">
        <f t="shared" si="31"/>
        <v>0</v>
      </c>
      <c r="BB99" s="47">
        <f t="shared" si="31"/>
        <v>0</v>
      </c>
      <c r="BC99" s="47">
        <f t="shared" si="31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2">SUM(AC102:AC106)</f>
        <v>0</v>
      </c>
      <c r="AD101" s="54">
        <f t="shared" si="32"/>
        <v>0</v>
      </c>
      <c r="AE101" s="54">
        <f t="shared" si="32"/>
        <v>0</v>
      </c>
      <c r="AF101" s="54">
        <f t="shared" si="32"/>
        <v>0</v>
      </c>
      <c r="AG101" s="54">
        <f t="shared" si="32"/>
        <v>0</v>
      </c>
      <c r="AH101" s="54">
        <f t="shared" ref="AH101" si="33">SUM(AH102:AH106)</f>
        <v>0</v>
      </c>
      <c r="AI101" s="54">
        <f t="shared" ref="AI101" si="34">SUM(AI102:AI106)</f>
        <v>0</v>
      </c>
      <c r="AJ101" s="54">
        <f t="shared" ref="AJ101" si="35">SUM(AJ102:AJ106)</f>
        <v>0</v>
      </c>
      <c r="AK101" s="54">
        <f t="shared" ref="AK101" si="36">SUM(AK102:AK106)</f>
        <v>0</v>
      </c>
      <c r="AL101" s="54">
        <f t="shared" ref="AL101" si="37">SUM(AL102:AL106)</f>
        <v>0</v>
      </c>
      <c r="AM101" s="54">
        <f t="shared" ref="AM101" si="38">SUM(AM102:AM106)</f>
        <v>0</v>
      </c>
      <c r="AN101" s="54">
        <f t="shared" ref="AN101:BB101" si="39">SUM(AN102:AN106)</f>
        <v>0</v>
      </c>
      <c r="AO101" s="54">
        <f t="shared" ref="AO101:BC101" si="40">SUM(AO102:AO106)</f>
        <v>0</v>
      </c>
      <c r="AP101" s="54">
        <f t="shared" si="39"/>
        <v>0</v>
      </c>
      <c r="AQ101" s="54">
        <f t="shared" si="40"/>
        <v>0</v>
      </c>
      <c r="AR101" s="54">
        <f t="shared" si="39"/>
        <v>0</v>
      </c>
      <c r="AS101" s="54">
        <f t="shared" si="40"/>
        <v>0</v>
      </c>
      <c r="AT101" s="54">
        <f t="shared" si="39"/>
        <v>0</v>
      </c>
      <c r="AU101" s="54">
        <f t="shared" si="40"/>
        <v>0</v>
      </c>
      <c r="AV101" s="54">
        <f t="shared" si="39"/>
        <v>0</v>
      </c>
      <c r="AW101" s="54">
        <f t="shared" si="40"/>
        <v>0</v>
      </c>
      <c r="AX101" s="54">
        <f t="shared" si="39"/>
        <v>0</v>
      </c>
      <c r="AY101" s="54">
        <f t="shared" si="40"/>
        <v>0</v>
      </c>
      <c r="AZ101" s="54">
        <f t="shared" si="39"/>
        <v>0</v>
      </c>
      <c r="BA101" s="54">
        <f t="shared" si="40"/>
        <v>0</v>
      </c>
      <c r="BB101" s="54">
        <f t="shared" si="39"/>
        <v>0</v>
      </c>
      <c r="BC101" s="54">
        <f t="shared" si="40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1">IF(AC$2=$AA$102,1,0)</f>
        <v>0</v>
      </c>
      <c r="AD102" s="53">
        <f t="shared" si="41"/>
        <v>0</v>
      </c>
      <c r="AE102" s="53">
        <f t="shared" si="41"/>
        <v>0</v>
      </c>
      <c r="AF102" s="53">
        <f t="shared" si="41"/>
        <v>0</v>
      </c>
      <c r="AG102" s="53">
        <f t="shared" si="41"/>
        <v>0</v>
      </c>
      <c r="AH102" s="53">
        <f t="shared" si="41"/>
        <v>0</v>
      </c>
      <c r="AI102" s="53">
        <f t="shared" si="41"/>
        <v>0</v>
      </c>
      <c r="AJ102" s="53">
        <f t="shared" si="41"/>
        <v>0</v>
      </c>
      <c r="AK102" s="53">
        <f t="shared" si="41"/>
        <v>0</v>
      </c>
      <c r="AL102" s="53">
        <f t="shared" si="41"/>
        <v>0</v>
      </c>
      <c r="AM102" s="53">
        <f t="shared" si="41"/>
        <v>0</v>
      </c>
      <c r="AN102" s="53">
        <f t="shared" si="41"/>
        <v>0</v>
      </c>
      <c r="AO102" s="53">
        <f t="shared" si="41"/>
        <v>0</v>
      </c>
      <c r="AP102" s="53">
        <f t="shared" si="41"/>
        <v>0</v>
      </c>
      <c r="AQ102" s="53">
        <f t="shared" si="41"/>
        <v>0</v>
      </c>
      <c r="AR102" s="53">
        <f t="shared" si="41"/>
        <v>0</v>
      </c>
      <c r="AS102" s="53">
        <f t="shared" si="41"/>
        <v>0</v>
      </c>
      <c r="AT102" s="53">
        <f t="shared" si="41"/>
        <v>0</v>
      </c>
      <c r="AU102" s="53">
        <f t="shared" si="41"/>
        <v>0</v>
      </c>
      <c r="AV102" s="53">
        <f t="shared" si="41"/>
        <v>0</v>
      </c>
      <c r="AW102" s="53">
        <f t="shared" si="41"/>
        <v>0</v>
      </c>
      <c r="AX102" s="53">
        <f t="shared" si="41"/>
        <v>0</v>
      </c>
      <c r="AY102" s="53">
        <f t="shared" si="41"/>
        <v>0</v>
      </c>
      <c r="AZ102" s="53">
        <f t="shared" si="41"/>
        <v>0</v>
      </c>
      <c r="BA102" s="53">
        <f t="shared" si="41"/>
        <v>0</v>
      </c>
      <c r="BB102" s="53">
        <f t="shared" si="41"/>
        <v>0</v>
      </c>
      <c r="BC102" s="53">
        <f t="shared" si="41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2">IF(AC$2=$AA$103,1,0)</f>
        <v>0</v>
      </c>
      <c r="AD103" s="46">
        <f t="shared" si="42"/>
        <v>0</v>
      </c>
      <c r="AE103" s="46">
        <f t="shared" si="42"/>
        <v>0</v>
      </c>
      <c r="AF103" s="46">
        <f t="shared" si="42"/>
        <v>0</v>
      </c>
      <c r="AG103" s="46">
        <f t="shared" si="42"/>
        <v>0</v>
      </c>
      <c r="AH103" s="46">
        <f t="shared" si="42"/>
        <v>0</v>
      </c>
      <c r="AI103" s="46">
        <f t="shared" si="42"/>
        <v>0</v>
      </c>
      <c r="AJ103" s="46">
        <f t="shared" si="42"/>
        <v>0</v>
      </c>
      <c r="AK103" s="46">
        <f t="shared" si="42"/>
        <v>0</v>
      </c>
      <c r="AL103" s="46">
        <f t="shared" si="42"/>
        <v>0</v>
      </c>
      <c r="AM103" s="46">
        <f t="shared" si="42"/>
        <v>0</v>
      </c>
      <c r="AN103" s="46">
        <f t="shared" si="42"/>
        <v>0</v>
      </c>
      <c r="AO103" s="46">
        <f t="shared" si="42"/>
        <v>0</v>
      </c>
      <c r="AP103" s="46">
        <f t="shared" si="42"/>
        <v>0</v>
      </c>
      <c r="AQ103" s="46">
        <f t="shared" si="42"/>
        <v>0</v>
      </c>
      <c r="AR103" s="46">
        <f t="shared" si="42"/>
        <v>0</v>
      </c>
      <c r="AS103" s="46">
        <f t="shared" si="42"/>
        <v>0</v>
      </c>
      <c r="AT103" s="46">
        <f t="shared" si="42"/>
        <v>0</v>
      </c>
      <c r="AU103" s="46">
        <f t="shared" si="42"/>
        <v>0</v>
      </c>
      <c r="AV103" s="46">
        <f t="shared" si="42"/>
        <v>0</v>
      </c>
      <c r="AW103" s="46">
        <f t="shared" si="42"/>
        <v>0</v>
      </c>
      <c r="AX103" s="46">
        <f t="shared" si="42"/>
        <v>0</v>
      </c>
      <c r="AY103" s="46">
        <f t="shared" si="42"/>
        <v>0</v>
      </c>
      <c r="AZ103" s="46">
        <f t="shared" si="42"/>
        <v>0</v>
      </c>
      <c r="BA103" s="46">
        <f t="shared" si="42"/>
        <v>0</v>
      </c>
      <c r="BB103" s="46">
        <f t="shared" si="42"/>
        <v>0</v>
      </c>
      <c r="BC103" s="46">
        <f t="shared" si="42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3">IF(AC$2=$AA$104,1,0)</f>
        <v>0</v>
      </c>
      <c r="AD104" s="46">
        <f t="shared" si="43"/>
        <v>0</v>
      </c>
      <c r="AE104" s="46">
        <f t="shared" si="43"/>
        <v>0</v>
      </c>
      <c r="AF104" s="46">
        <f t="shared" si="43"/>
        <v>0</v>
      </c>
      <c r="AG104" s="46">
        <f t="shared" si="43"/>
        <v>0</v>
      </c>
      <c r="AH104" s="46">
        <f t="shared" si="43"/>
        <v>0</v>
      </c>
      <c r="AI104" s="46">
        <f t="shared" si="43"/>
        <v>0</v>
      </c>
      <c r="AJ104" s="46">
        <f t="shared" si="43"/>
        <v>0</v>
      </c>
      <c r="AK104" s="46">
        <f t="shared" si="43"/>
        <v>0</v>
      </c>
      <c r="AL104" s="46">
        <f t="shared" si="43"/>
        <v>0</v>
      </c>
      <c r="AM104" s="46">
        <f t="shared" si="43"/>
        <v>0</v>
      </c>
      <c r="AN104" s="46">
        <f t="shared" si="43"/>
        <v>0</v>
      </c>
      <c r="AO104" s="46">
        <f t="shared" si="43"/>
        <v>0</v>
      </c>
      <c r="AP104" s="46">
        <f t="shared" si="43"/>
        <v>0</v>
      </c>
      <c r="AQ104" s="46">
        <f t="shared" si="43"/>
        <v>0</v>
      </c>
      <c r="AR104" s="46">
        <f t="shared" si="43"/>
        <v>0</v>
      </c>
      <c r="AS104" s="46">
        <f t="shared" si="43"/>
        <v>0</v>
      </c>
      <c r="AT104" s="46">
        <f t="shared" si="43"/>
        <v>0</v>
      </c>
      <c r="AU104" s="46">
        <f t="shared" si="43"/>
        <v>0</v>
      </c>
      <c r="AV104" s="46">
        <f t="shared" si="43"/>
        <v>0</v>
      </c>
      <c r="AW104" s="46">
        <f t="shared" si="43"/>
        <v>0</v>
      </c>
      <c r="AX104" s="46">
        <f t="shared" si="43"/>
        <v>0</v>
      </c>
      <c r="AY104" s="46">
        <f t="shared" si="43"/>
        <v>0</v>
      </c>
      <c r="AZ104" s="46">
        <f t="shared" si="43"/>
        <v>0</v>
      </c>
      <c r="BA104" s="46">
        <f t="shared" si="43"/>
        <v>0</v>
      </c>
      <c r="BB104" s="46">
        <f t="shared" si="43"/>
        <v>0</v>
      </c>
      <c r="BC104" s="46">
        <f t="shared" si="43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4">IF(AC$2=$AA$105,1,0)</f>
        <v>0</v>
      </c>
      <c r="AD105" s="46">
        <f t="shared" si="44"/>
        <v>0</v>
      </c>
      <c r="AE105" s="46">
        <f t="shared" si="44"/>
        <v>0</v>
      </c>
      <c r="AF105" s="46">
        <f t="shared" si="44"/>
        <v>0</v>
      </c>
      <c r="AG105" s="46">
        <f t="shared" si="44"/>
        <v>0</v>
      </c>
      <c r="AH105" s="46">
        <f t="shared" si="44"/>
        <v>0</v>
      </c>
      <c r="AI105" s="46">
        <f t="shared" si="44"/>
        <v>0</v>
      </c>
      <c r="AJ105" s="46">
        <f t="shared" si="44"/>
        <v>0</v>
      </c>
      <c r="AK105" s="46">
        <f t="shared" si="44"/>
        <v>0</v>
      </c>
      <c r="AL105" s="46">
        <f t="shared" si="44"/>
        <v>0</v>
      </c>
      <c r="AM105" s="46">
        <f t="shared" si="44"/>
        <v>0</v>
      </c>
      <c r="AN105" s="46">
        <f t="shared" si="44"/>
        <v>0</v>
      </c>
      <c r="AO105" s="46">
        <f t="shared" si="44"/>
        <v>0</v>
      </c>
      <c r="AP105" s="46">
        <f t="shared" si="44"/>
        <v>0</v>
      </c>
      <c r="AQ105" s="46">
        <f t="shared" si="44"/>
        <v>0</v>
      </c>
      <c r="AR105" s="46">
        <f t="shared" si="44"/>
        <v>0</v>
      </c>
      <c r="AS105" s="46">
        <f t="shared" si="44"/>
        <v>0</v>
      </c>
      <c r="AT105" s="46">
        <f t="shared" si="44"/>
        <v>0</v>
      </c>
      <c r="AU105" s="46">
        <f t="shared" si="44"/>
        <v>0</v>
      </c>
      <c r="AV105" s="46">
        <f t="shared" si="44"/>
        <v>0</v>
      </c>
      <c r="AW105" s="46">
        <f t="shared" si="44"/>
        <v>0</v>
      </c>
      <c r="AX105" s="46">
        <f t="shared" si="44"/>
        <v>0</v>
      </c>
      <c r="AY105" s="46">
        <f t="shared" si="44"/>
        <v>0</v>
      </c>
      <c r="AZ105" s="46">
        <f t="shared" si="44"/>
        <v>0</v>
      </c>
      <c r="BA105" s="46">
        <f t="shared" si="44"/>
        <v>0</v>
      </c>
      <c r="BB105" s="46">
        <f t="shared" si="44"/>
        <v>0</v>
      </c>
      <c r="BC105" s="46">
        <f t="shared" si="44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5">IF(OR(AC$2=$AA$106,AC$2=$Z$106),1,0)</f>
        <v>0</v>
      </c>
      <c r="AD106" s="46">
        <f t="shared" si="45"/>
        <v>0</v>
      </c>
      <c r="AE106" s="46">
        <f t="shared" si="45"/>
        <v>0</v>
      </c>
      <c r="AF106" s="46">
        <f t="shared" si="45"/>
        <v>0</v>
      </c>
      <c r="AG106" s="46">
        <f t="shared" si="45"/>
        <v>0</v>
      </c>
      <c r="AH106" s="46">
        <f t="shared" si="45"/>
        <v>0</v>
      </c>
      <c r="AI106" s="46">
        <f t="shared" si="45"/>
        <v>0</v>
      </c>
      <c r="AJ106" s="46">
        <f t="shared" si="45"/>
        <v>0</v>
      </c>
      <c r="AK106" s="46">
        <f t="shared" si="45"/>
        <v>0</v>
      </c>
      <c r="AL106" s="46">
        <f t="shared" si="45"/>
        <v>0</v>
      </c>
      <c r="AM106" s="46">
        <f t="shared" si="45"/>
        <v>0</v>
      </c>
      <c r="AN106" s="46">
        <f t="shared" si="45"/>
        <v>0</v>
      </c>
      <c r="AO106" s="46">
        <f t="shared" si="45"/>
        <v>0</v>
      </c>
      <c r="AP106" s="46">
        <f t="shared" si="45"/>
        <v>0</v>
      </c>
      <c r="AQ106" s="46">
        <f t="shared" si="45"/>
        <v>0</v>
      </c>
      <c r="AR106" s="46">
        <f t="shared" si="45"/>
        <v>0</v>
      </c>
      <c r="AS106" s="46">
        <f t="shared" si="45"/>
        <v>0</v>
      </c>
      <c r="AT106" s="46">
        <f t="shared" si="45"/>
        <v>0</v>
      </c>
      <c r="AU106" s="46">
        <f t="shared" si="45"/>
        <v>0</v>
      </c>
      <c r="AV106" s="46">
        <f t="shared" si="45"/>
        <v>0</v>
      </c>
      <c r="AW106" s="46">
        <f t="shared" si="45"/>
        <v>0</v>
      </c>
      <c r="AX106" s="46">
        <f t="shared" si="45"/>
        <v>0</v>
      </c>
      <c r="AY106" s="46">
        <f t="shared" si="45"/>
        <v>0</v>
      </c>
      <c r="AZ106" s="46">
        <f t="shared" si="45"/>
        <v>0</v>
      </c>
      <c r="BA106" s="46">
        <f t="shared" si="45"/>
        <v>0</v>
      </c>
      <c r="BB106" s="46">
        <f t="shared" si="45"/>
        <v>0</v>
      </c>
      <c r="BC106" s="46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45375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18.856000000000002</v>
      </c>
      <c r="C3" s="20">
        <f>B3</f>
        <v>18.856000000000002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v>7.8836936</v>
      </c>
      <c r="K3" s="21">
        <v>4.5065839999999993</v>
      </c>
      <c r="L3" s="21">
        <v>0</v>
      </c>
      <c r="M3" s="21">
        <v>0.95977039999999991</v>
      </c>
      <c r="N3" s="21">
        <v>5.5059519999999997</v>
      </c>
      <c r="O3" s="21">
        <f t="shared" ref="O3" si="0">$C3*I3/$I3</f>
        <v>18.856000000000002</v>
      </c>
      <c r="P3" s="22"/>
      <c r="Q3" s="39">
        <f>O3+P3</f>
        <v>18.856000000000002</v>
      </c>
      <c r="S3" s="37">
        <f t="shared" ref="S3:S66" si="1">J3</f>
        <v>7.8836936</v>
      </c>
      <c r="T3" s="37">
        <f t="shared" ref="T3:T66" si="2">K3</f>
        <v>4.5065839999999993</v>
      </c>
      <c r="U3" s="37">
        <f t="shared" ref="U3:U66" si="3">L3</f>
        <v>0</v>
      </c>
      <c r="V3" s="37">
        <f t="shared" ref="V3:V66" si="4">M3</f>
        <v>0.95977039999999991</v>
      </c>
      <c r="W3" s="37">
        <f t="shared" ref="W3:W66" si="5">N3</f>
        <v>5.5059519999999997</v>
      </c>
    </row>
    <row r="4" spans="1:23">
      <c r="A4" s="8" t="s">
        <v>46</v>
      </c>
      <c r="B4" s="20">
        <v>18.68</v>
      </c>
      <c r="C4" s="20">
        <f t="shared" ref="C4:C67" si="6">B4</f>
        <v>18.68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v>7.8101079999999987</v>
      </c>
      <c r="K4" s="21">
        <v>4.4645199999999985</v>
      </c>
      <c r="L4" s="21">
        <v>0</v>
      </c>
      <c r="M4" s="21">
        <v>0.95081199999999977</v>
      </c>
      <c r="N4" s="21">
        <v>5.454559999999999</v>
      </c>
      <c r="O4" s="21">
        <f t="shared" ref="O4:O67" si="8">$C4*I4/$I4</f>
        <v>18.68</v>
      </c>
      <c r="P4" s="22"/>
      <c r="Q4" s="39">
        <f t="shared" ref="Q4:Q67" si="9">O4+P4</f>
        <v>18.68</v>
      </c>
      <c r="S4" s="37">
        <f t="shared" si="1"/>
        <v>7.8101079999999987</v>
      </c>
      <c r="T4" s="37">
        <f t="shared" si="2"/>
        <v>4.4645199999999985</v>
      </c>
      <c r="U4" s="37">
        <f t="shared" si="3"/>
        <v>0</v>
      </c>
      <c r="V4" s="37">
        <f t="shared" si="4"/>
        <v>0.95081199999999977</v>
      </c>
      <c r="W4" s="37">
        <f t="shared" si="5"/>
        <v>5.454559999999999</v>
      </c>
    </row>
    <row r="5" spans="1:23">
      <c r="A5" s="8" t="s">
        <v>47</v>
      </c>
      <c r="B5" s="20">
        <v>18.623999999999999</v>
      </c>
      <c r="C5" s="20">
        <f t="shared" si="6"/>
        <v>18.623999999999999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v>7.7866943999999991</v>
      </c>
      <c r="K5" s="21">
        <v>4.4511359999999991</v>
      </c>
      <c r="L5" s="21">
        <v>0</v>
      </c>
      <c r="M5" s="21">
        <v>0.94796159999999974</v>
      </c>
      <c r="N5" s="21">
        <v>5.4382079999999986</v>
      </c>
      <c r="O5" s="21">
        <f t="shared" si="8"/>
        <v>18.623999999999999</v>
      </c>
      <c r="P5" s="22"/>
      <c r="Q5" s="39">
        <f t="shared" si="9"/>
        <v>18.623999999999999</v>
      </c>
      <c r="S5" s="37">
        <f t="shared" si="1"/>
        <v>7.7866943999999991</v>
      </c>
      <c r="T5" s="37">
        <f t="shared" si="2"/>
        <v>4.4511359999999991</v>
      </c>
      <c r="U5" s="37">
        <f t="shared" si="3"/>
        <v>0</v>
      </c>
      <c r="V5" s="37">
        <f t="shared" si="4"/>
        <v>0.94796159999999974</v>
      </c>
      <c r="W5" s="37">
        <f t="shared" si="5"/>
        <v>5.4382079999999986</v>
      </c>
    </row>
    <row r="6" spans="1:23">
      <c r="A6" s="8" t="s">
        <v>48</v>
      </c>
      <c r="B6" s="20">
        <v>19.2</v>
      </c>
      <c r="C6" s="20">
        <f t="shared" si="6"/>
        <v>19.2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v>8.0275199999999991</v>
      </c>
      <c r="K6" s="21">
        <v>4.5887999999999991</v>
      </c>
      <c r="L6" s="21">
        <v>0</v>
      </c>
      <c r="M6" s="21">
        <v>0.97727999999999982</v>
      </c>
      <c r="N6" s="21">
        <v>5.6063999999999989</v>
      </c>
      <c r="O6" s="21">
        <f t="shared" si="8"/>
        <v>19.2</v>
      </c>
      <c r="P6" s="22"/>
      <c r="Q6" s="39">
        <f t="shared" si="9"/>
        <v>19.2</v>
      </c>
      <c r="S6" s="37">
        <f t="shared" si="1"/>
        <v>8.0275199999999991</v>
      </c>
      <c r="T6" s="37">
        <f t="shared" si="2"/>
        <v>4.5887999999999991</v>
      </c>
      <c r="U6" s="37">
        <f t="shared" si="3"/>
        <v>0</v>
      </c>
      <c r="V6" s="37">
        <f t="shared" si="4"/>
        <v>0.97727999999999982</v>
      </c>
      <c r="W6" s="37">
        <f t="shared" si="5"/>
        <v>5.6063999999999989</v>
      </c>
    </row>
    <row r="7" spans="1:23">
      <c r="A7" s="8" t="s">
        <v>49</v>
      </c>
      <c r="B7" s="20">
        <v>18.2</v>
      </c>
      <c r="C7" s="20">
        <f t="shared" si="6"/>
        <v>18.2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v>7.6094199999999992</v>
      </c>
      <c r="K7" s="21">
        <v>4.3497999999999992</v>
      </c>
      <c r="L7" s="21">
        <v>0</v>
      </c>
      <c r="M7" s="21">
        <v>0.92637999999999976</v>
      </c>
      <c r="N7" s="21">
        <v>5.3143999999999982</v>
      </c>
      <c r="O7" s="21">
        <f t="shared" si="8"/>
        <v>18.2</v>
      </c>
      <c r="P7" s="22"/>
      <c r="Q7" s="39">
        <f t="shared" si="9"/>
        <v>18.2</v>
      </c>
      <c r="S7" s="37">
        <f t="shared" si="1"/>
        <v>7.6094199999999992</v>
      </c>
      <c r="T7" s="37">
        <f t="shared" si="2"/>
        <v>4.3497999999999992</v>
      </c>
      <c r="U7" s="37">
        <f t="shared" si="3"/>
        <v>0</v>
      </c>
      <c r="V7" s="37">
        <f t="shared" si="4"/>
        <v>0.92637999999999976</v>
      </c>
      <c r="W7" s="37">
        <f t="shared" si="5"/>
        <v>5.3143999999999982</v>
      </c>
    </row>
    <row r="8" spans="1:23">
      <c r="A8" s="8" t="s">
        <v>50</v>
      </c>
      <c r="B8" s="20">
        <v>18.2</v>
      </c>
      <c r="C8" s="20">
        <f t="shared" si="6"/>
        <v>18.2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v>7.6094199999999992</v>
      </c>
      <c r="K8" s="21">
        <v>4.3497999999999992</v>
      </c>
      <c r="L8" s="21">
        <v>0</v>
      </c>
      <c r="M8" s="21">
        <v>0.92637999999999976</v>
      </c>
      <c r="N8" s="21">
        <v>5.3143999999999982</v>
      </c>
      <c r="O8" s="21">
        <f t="shared" si="8"/>
        <v>18.2</v>
      </c>
      <c r="P8" s="22"/>
      <c r="Q8" s="39">
        <f t="shared" si="9"/>
        <v>18.2</v>
      </c>
      <c r="S8" s="37">
        <f t="shared" si="1"/>
        <v>7.6094199999999992</v>
      </c>
      <c r="T8" s="37">
        <f t="shared" si="2"/>
        <v>4.3497999999999992</v>
      </c>
      <c r="U8" s="37">
        <f t="shared" si="3"/>
        <v>0</v>
      </c>
      <c r="V8" s="37">
        <f t="shared" si="4"/>
        <v>0.92637999999999976</v>
      </c>
      <c r="W8" s="37">
        <f t="shared" si="5"/>
        <v>5.3143999999999982</v>
      </c>
    </row>
    <row r="9" spans="1:23">
      <c r="A9" s="8" t="s">
        <v>51</v>
      </c>
      <c r="B9" s="20">
        <v>18.776</v>
      </c>
      <c r="C9" s="20">
        <f t="shared" si="6"/>
        <v>18.776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v>7.8502455999999992</v>
      </c>
      <c r="K9" s="21">
        <v>4.4874639999999992</v>
      </c>
      <c r="L9" s="21">
        <v>0</v>
      </c>
      <c r="M9" s="21">
        <v>0.95569839999999984</v>
      </c>
      <c r="N9" s="21">
        <v>5.4825919999999986</v>
      </c>
      <c r="O9" s="21">
        <f t="shared" si="8"/>
        <v>18.776</v>
      </c>
      <c r="P9" s="22"/>
      <c r="Q9" s="39">
        <f t="shared" si="9"/>
        <v>18.776</v>
      </c>
      <c r="S9" s="37">
        <f t="shared" si="1"/>
        <v>7.8502455999999992</v>
      </c>
      <c r="T9" s="37">
        <f t="shared" si="2"/>
        <v>4.4874639999999992</v>
      </c>
      <c r="U9" s="37">
        <f t="shared" si="3"/>
        <v>0</v>
      </c>
      <c r="V9" s="37">
        <f t="shared" si="4"/>
        <v>0.95569839999999984</v>
      </c>
      <c r="W9" s="37">
        <f t="shared" si="5"/>
        <v>5.4825919999999986</v>
      </c>
    </row>
    <row r="10" spans="1:23">
      <c r="A10" s="8" t="s">
        <v>52</v>
      </c>
      <c r="B10" s="20">
        <v>18.103999999999999</v>
      </c>
      <c r="C10" s="20">
        <f t="shared" si="6"/>
        <v>18.103999999999999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v>7.5692823999999987</v>
      </c>
      <c r="K10" s="21">
        <v>4.3268559999999994</v>
      </c>
      <c r="L10" s="21">
        <v>0</v>
      </c>
      <c r="M10" s="21">
        <v>0.92149359999999969</v>
      </c>
      <c r="N10" s="21">
        <v>5.2863679999999995</v>
      </c>
      <c r="O10" s="21">
        <f t="shared" si="8"/>
        <v>18.103999999999999</v>
      </c>
      <c r="P10" s="22"/>
      <c r="Q10" s="39">
        <f t="shared" si="9"/>
        <v>18.103999999999999</v>
      </c>
      <c r="S10" s="37">
        <f t="shared" si="1"/>
        <v>7.5692823999999987</v>
      </c>
      <c r="T10" s="37">
        <f t="shared" si="2"/>
        <v>4.3268559999999994</v>
      </c>
      <c r="U10" s="37">
        <f t="shared" si="3"/>
        <v>0</v>
      </c>
      <c r="V10" s="37">
        <f t="shared" si="4"/>
        <v>0.92149359999999969</v>
      </c>
      <c r="W10" s="37">
        <f t="shared" si="5"/>
        <v>5.2863679999999995</v>
      </c>
    </row>
    <row r="11" spans="1:23">
      <c r="A11" s="8" t="s">
        <v>53</v>
      </c>
      <c r="B11" s="20">
        <v>17.452000000000002</v>
      </c>
      <c r="C11" s="20">
        <f t="shared" si="6"/>
        <v>17.452000000000002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v>7.296681200000001</v>
      </c>
      <c r="K11" s="21">
        <v>4.1710279999999997</v>
      </c>
      <c r="L11" s="21">
        <v>0</v>
      </c>
      <c r="M11" s="21">
        <v>0.88830679999999984</v>
      </c>
      <c r="N11" s="21">
        <v>5.0959839999999996</v>
      </c>
      <c r="O11" s="21">
        <f t="shared" si="8"/>
        <v>17.452000000000002</v>
      </c>
      <c r="P11" s="22"/>
      <c r="Q11" s="39">
        <f t="shared" si="9"/>
        <v>17.452000000000002</v>
      </c>
      <c r="S11" s="37">
        <f t="shared" si="1"/>
        <v>7.296681200000001</v>
      </c>
      <c r="T11" s="37">
        <f t="shared" si="2"/>
        <v>4.1710279999999997</v>
      </c>
      <c r="U11" s="37">
        <f t="shared" si="3"/>
        <v>0</v>
      </c>
      <c r="V11" s="37">
        <f t="shared" si="4"/>
        <v>0.88830679999999984</v>
      </c>
      <c r="W11" s="37">
        <f t="shared" si="5"/>
        <v>5.0959839999999996</v>
      </c>
    </row>
    <row r="12" spans="1:23">
      <c r="A12" s="8" t="s">
        <v>54</v>
      </c>
      <c r="B12" s="20">
        <v>17.704000000000001</v>
      </c>
      <c r="C12" s="20">
        <f t="shared" si="6"/>
        <v>17.704000000000001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v>7.4020423999999991</v>
      </c>
      <c r="K12" s="21">
        <v>4.2312559999999992</v>
      </c>
      <c r="L12" s="21">
        <v>0</v>
      </c>
      <c r="M12" s="21">
        <v>0.90113359999999987</v>
      </c>
      <c r="N12" s="21">
        <v>5.1695679999999999</v>
      </c>
      <c r="O12" s="21">
        <f t="shared" si="8"/>
        <v>17.704000000000001</v>
      </c>
      <c r="P12" s="22"/>
      <c r="Q12" s="39">
        <f t="shared" si="9"/>
        <v>17.704000000000001</v>
      </c>
      <c r="S12" s="37">
        <f t="shared" si="1"/>
        <v>7.4020423999999991</v>
      </c>
      <c r="T12" s="37">
        <f t="shared" si="2"/>
        <v>4.2312559999999992</v>
      </c>
      <c r="U12" s="37">
        <f t="shared" si="3"/>
        <v>0</v>
      </c>
      <c r="V12" s="37">
        <f t="shared" si="4"/>
        <v>0.90113359999999987</v>
      </c>
      <c r="W12" s="37">
        <f t="shared" si="5"/>
        <v>5.1695679999999999</v>
      </c>
    </row>
    <row r="13" spans="1:23">
      <c r="A13" s="8" t="s">
        <v>55</v>
      </c>
      <c r="B13" s="20">
        <v>18.315999999999999</v>
      </c>
      <c r="C13" s="20">
        <f t="shared" si="6"/>
        <v>18.315999999999999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v>7.6579195999999987</v>
      </c>
      <c r="K13" s="21">
        <v>4.3775239999999993</v>
      </c>
      <c r="L13" s="21">
        <v>0</v>
      </c>
      <c r="M13" s="21">
        <v>0.93228439999999979</v>
      </c>
      <c r="N13" s="21">
        <v>5.3482719999999988</v>
      </c>
      <c r="O13" s="21">
        <f t="shared" si="8"/>
        <v>18.315999999999999</v>
      </c>
      <c r="P13" s="22"/>
      <c r="Q13" s="39">
        <f t="shared" si="9"/>
        <v>18.315999999999999</v>
      </c>
      <c r="S13" s="37">
        <f t="shared" si="1"/>
        <v>7.6579195999999987</v>
      </c>
      <c r="T13" s="37">
        <f t="shared" si="2"/>
        <v>4.3775239999999993</v>
      </c>
      <c r="U13" s="37">
        <f t="shared" si="3"/>
        <v>0</v>
      </c>
      <c r="V13" s="37">
        <f t="shared" si="4"/>
        <v>0.93228439999999979</v>
      </c>
      <c r="W13" s="37">
        <f t="shared" si="5"/>
        <v>5.3482719999999988</v>
      </c>
    </row>
    <row r="14" spans="1:23">
      <c r="A14" s="8" t="s">
        <v>56</v>
      </c>
      <c r="B14" s="20">
        <v>17.992000000000001</v>
      </c>
      <c r="C14" s="20">
        <f t="shared" si="6"/>
        <v>17.992000000000001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v>7.5224551999999996</v>
      </c>
      <c r="K14" s="21">
        <v>4.3000879999999997</v>
      </c>
      <c r="L14" s="21">
        <v>0</v>
      </c>
      <c r="M14" s="21">
        <v>0.91579279999999985</v>
      </c>
      <c r="N14" s="21">
        <v>5.2536639999999997</v>
      </c>
      <c r="O14" s="21">
        <f t="shared" si="8"/>
        <v>17.992000000000001</v>
      </c>
      <c r="P14" s="22"/>
      <c r="Q14" s="39">
        <f t="shared" si="9"/>
        <v>17.992000000000001</v>
      </c>
      <c r="S14" s="37">
        <f t="shared" si="1"/>
        <v>7.5224551999999996</v>
      </c>
      <c r="T14" s="37">
        <f t="shared" si="2"/>
        <v>4.3000879999999997</v>
      </c>
      <c r="U14" s="37">
        <f t="shared" si="3"/>
        <v>0</v>
      </c>
      <c r="V14" s="37">
        <f t="shared" si="4"/>
        <v>0.91579279999999985</v>
      </c>
      <c r="W14" s="37">
        <f t="shared" si="5"/>
        <v>5.2536639999999997</v>
      </c>
    </row>
    <row r="15" spans="1:23">
      <c r="A15" s="8" t="s">
        <v>57</v>
      </c>
      <c r="B15" s="20">
        <v>18.184000000000001</v>
      </c>
      <c r="C15" s="20">
        <f t="shared" si="6"/>
        <v>18.184000000000001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v>7.6027303999999996</v>
      </c>
      <c r="K15" s="21">
        <v>4.3459759999999994</v>
      </c>
      <c r="L15" s="21">
        <v>0</v>
      </c>
      <c r="M15" s="21">
        <v>0.92556559999999988</v>
      </c>
      <c r="N15" s="21">
        <v>5.3097279999999989</v>
      </c>
      <c r="O15" s="21">
        <f t="shared" si="8"/>
        <v>18.184000000000001</v>
      </c>
      <c r="P15" s="22"/>
      <c r="Q15" s="39">
        <f t="shared" si="9"/>
        <v>18.184000000000001</v>
      </c>
      <c r="S15" s="37">
        <f t="shared" si="1"/>
        <v>7.6027303999999996</v>
      </c>
      <c r="T15" s="37">
        <f t="shared" si="2"/>
        <v>4.3459759999999994</v>
      </c>
      <c r="U15" s="37">
        <f t="shared" si="3"/>
        <v>0</v>
      </c>
      <c r="V15" s="37">
        <f t="shared" si="4"/>
        <v>0.92556559999999988</v>
      </c>
      <c r="W15" s="37">
        <f t="shared" si="5"/>
        <v>5.3097279999999989</v>
      </c>
    </row>
    <row r="16" spans="1:23">
      <c r="A16" s="8" t="s">
        <v>58</v>
      </c>
      <c r="B16" s="20">
        <v>17.664000000000001</v>
      </c>
      <c r="C16" s="20">
        <f t="shared" si="6"/>
        <v>17.664000000000001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v>7.3853184000000001</v>
      </c>
      <c r="K16" s="21">
        <v>4.2216959999999997</v>
      </c>
      <c r="L16" s="21">
        <v>0</v>
      </c>
      <c r="M16" s="21">
        <v>0.89909759999999994</v>
      </c>
      <c r="N16" s="21">
        <v>5.1578879999999998</v>
      </c>
      <c r="O16" s="21">
        <f t="shared" si="8"/>
        <v>17.664000000000001</v>
      </c>
      <c r="P16" s="22"/>
      <c r="Q16" s="39">
        <f t="shared" si="9"/>
        <v>17.664000000000001</v>
      </c>
      <c r="S16" s="37">
        <f t="shared" si="1"/>
        <v>7.3853184000000001</v>
      </c>
      <c r="T16" s="37">
        <f t="shared" si="2"/>
        <v>4.2216959999999997</v>
      </c>
      <c r="U16" s="37">
        <f t="shared" si="3"/>
        <v>0</v>
      </c>
      <c r="V16" s="37">
        <f t="shared" si="4"/>
        <v>0.89909759999999994</v>
      </c>
      <c r="W16" s="37">
        <f t="shared" si="5"/>
        <v>5.1578879999999998</v>
      </c>
    </row>
    <row r="17" spans="1:23">
      <c r="A17" s="8" t="s">
        <v>59</v>
      </c>
      <c r="B17" s="20">
        <v>17.8</v>
      </c>
      <c r="C17" s="20">
        <f t="shared" si="6"/>
        <v>17.8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v>7.4421799999999996</v>
      </c>
      <c r="K17" s="21">
        <v>4.2542</v>
      </c>
      <c r="L17" s="21">
        <v>0</v>
      </c>
      <c r="M17" s="21">
        <v>0.90601999999999994</v>
      </c>
      <c r="N17" s="21">
        <v>5.1975999999999996</v>
      </c>
      <c r="O17" s="21">
        <f t="shared" si="8"/>
        <v>17.8</v>
      </c>
      <c r="P17" s="22"/>
      <c r="Q17" s="39">
        <f t="shared" si="9"/>
        <v>17.8</v>
      </c>
      <c r="S17" s="37">
        <f t="shared" si="1"/>
        <v>7.4421799999999996</v>
      </c>
      <c r="T17" s="37">
        <f t="shared" si="2"/>
        <v>4.2542</v>
      </c>
      <c r="U17" s="37">
        <f t="shared" si="3"/>
        <v>0</v>
      </c>
      <c r="V17" s="37">
        <f t="shared" si="4"/>
        <v>0.90601999999999994</v>
      </c>
      <c r="W17" s="37">
        <f t="shared" si="5"/>
        <v>5.1975999999999996</v>
      </c>
    </row>
    <row r="18" spans="1:23">
      <c r="A18" s="8" t="s">
        <v>60</v>
      </c>
      <c r="B18" s="20">
        <v>17.992000000000001</v>
      </c>
      <c r="C18" s="20">
        <f t="shared" si="6"/>
        <v>17.992000000000001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v>7.5224551999999996</v>
      </c>
      <c r="K18" s="21">
        <v>4.3000879999999997</v>
      </c>
      <c r="L18" s="21">
        <v>0</v>
      </c>
      <c r="M18" s="21">
        <v>0.91579279999999985</v>
      </c>
      <c r="N18" s="21">
        <v>5.2536639999999997</v>
      </c>
      <c r="O18" s="21">
        <f t="shared" si="8"/>
        <v>17.992000000000001</v>
      </c>
      <c r="P18" s="22"/>
      <c r="Q18" s="39">
        <f t="shared" si="9"/>
        <v>17.992000000000001</v>
      </c>
      <c r="S18" s="37">
        <f t="shared" si="1"/>
        <v>7.5224551999999996</v>
      </c>
      <c r="T18" s="37">
        <f t="shared" si="2"/>
        <v>4.3000879999999997</v>
      </c>
      <c r="U18" s="37">
        <f t="shared" si="3"/>
        <v>0</v>
      </c>
      <c r="V18" s="37">
        <f t="shared" si="4"/>
        <v>0.91579279999999985</v>
      </c>
      <c r="W18" s="37">
        <f t="shared" si="5"/>
        <v>5.2536639999999997</v>
      </c>
    </row>
    <row r="19" spans="1:23">
      <c r="A19" s="8" t="s">
        <v>61</v>
      </c>
      <c r="B19" s="20">
        <v>17.972000000000001</v>
      </c>
      <c r="C19" s="20">
        <f t="shared" si="6"/>
        <v>17.972000000000001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v>7.5140931999999996</v>
      </c>
      <c r="K19" s="21">
        <v>4.2953079999999995</v>
      </c>
      <c r="L19" s="21">
        <v>0</v>
      </c>
      <c r="M19" s="21">
        <v>0.91477479999999989</v>
      </c>
      <c r="N19" s="21">
        <v>5.2478239999999996</v>
      </c>
      <c r="O19" s="21">
        <f t="shared" si="8"/>
        <v>17.972000000000001</v>
      </c>
      <c r="P19" s="22"/>
      <c r="Q19" s="39">
        <f t="shared" si="9"/>
        <v>17.972000000000001</v>
      </c>
      <c r="S19" s="37">
        <f t="shared" si="1"/>
        <v>7.5140931999999996</v>
      </c>
      <c r="T19" s="37">
        <f t="shared" si="2"/>
        <v>4.2953079999999995</v>
      </c>
      <c r="U19" s="37">
        <f t="shared" si="3"/>
        <v>0</v>
      </c>
      <c r="V19" s="37">
        <f t="shared" si="4"/>
        <v>0.91477479999999989</v>
      </c>
      <c r="W19" s="37">
        <f t="shared" si="5"/>
        <v>5.2478239999999996</v>
      </c>
    </row>
    <row r="20" spans="1:23">
      <c r="A20" s="8" t="s">
        <v>62</v>
      </c>
      <c r="B20" s="20">
        <v>18.335999999999999</v>
      </c>
      <c r="C20" s="20">
        <f t="shared" si="6"/>
        <v>18.335999999999999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v>7.6662815999999987</v>
      </c>
      <c r="K20" s="21">
        <v>4.3823039999999986</v>
      </c>
      <c r="L20" s="21">
        <v>0</v>
      </c>
      <c r="M20" s="21">
        <v>0.93330239999999975</v>
      </c>
      <c r="N20" s="21">
        <v>5.354111999999998</v>
      </c>
      <c r="O20" s="21">
        <f t="shared" si="8"/>
        <v>18.335999999999999</v>
      </c>
      <c r="P20" s="22"/>
      <c r="Q20" s="39">
        <f t="shared" si="9"/>
        <v>18.335999999999999</v>
      </c>
      <c r="S20" s="37">
        <f t="shared" si="1"/>
        <v>7.6662815999999987</v>
      </c>
      <c r="T20" s="37">
        <f t="shared" si="2"/>
        <v>4.3823039999999986</v>
      </c>
      <c r="U20" s="37">
        <f t="shared" si="3"/>
        <v>0</v>
      </c>
      <c r="V20" s="37">
        <f t="shared" si="4"/>
        <v>0.93330239999999975</v>
      </c>
      <c r="W20" s="37">
        <f t="shared" si="5"/>
        <v>5.354111999999998</v>
      </c>
    </row>
    <row r="21" spans="1:23">
      <c r="A21" s="8" t="s">
        <v>63</v>
      </c>
      <c r="B21" s="20">
        <v>18.184000000000001</v>
      </c>
      <c r="C21" s="20">
        <f t="shared" si="6"/>
        <v>18.184000000000001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v>7.6027303999999996</v>
      </c>
      <c r="K21" s="21">
        <v>4.3459759999999994</v>
      </c>
      <c r="L21" s="21">
        <v>0</v>
      </c>
      <c r="M21" s="21">
        <v>0.92556559999999988</v>
      </c>
      <c r="N21" s="21">
        <v>5.3097279999999989</v>
      </c>
      <c r="O21" s="21">
        <f t="shared" si="8"/>
        <v>18.184000000000001</v>
      </c>
      <c r="P21" s="22"/>
      <c r="Q21" s="39">
        <f t="shared" si="9"/>
        <v>18.184000000000001</v>
      </c>
      <c r="S21" s="37">
        <f t="shared" si="1"/>
        <v>7.6027303999999996</v>
      </c>
      <c r="T21" s="37">
        <f t="shared" si="2"/>
        <v>4.3459759999999994</v>
      </c>
      <c r="U21" s="37">
        <f t="shared" si="3"/>
        <v>0</v>
      </c>
      <c r="V21" s="37">
        <f t="shared" si="4"/>
        <v>0.92556559999999988</v>
      </c>
      <c r="W21" s="37">
        <f t="shared" si="5"/>
        <v>5.3097279999999989</v>
      </c>
    </row>
    <row r="22" spans="1:23">
      <c r="A22" s="8" t="s">
        <v>64</v>
      </c>
      <c r="B22" s="20">
        <v>18.411999999999999</v>
      </c>
      <c r="C22" s="20">
        <f t="shared" si="6"/>
        <v>18.411999999999999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v>7.6980571999999983</v>
      </c>
      <c r="K22" s="21">
        <v>4.4004679999999992</v>
      </c>
      <c r="L22" s="21">
        <v>0</v>
      </c>
      <c r="M22" s="21">
        <v>0.93717079999999986</v>
      </c>
      <c r="N22" s="21">
        <v>5.3763039999999993</v>
      </c>
      <c r="O22" s="21">
        <f t="shared" si="8"/>
        <v>18.411999999999999</v>
      </c>
      <c r="P22" s="22"/>
      <c r="Q22" s="39">
        <f t="shared" si="9"/>
        <v>18.411999999999999</v>
      </c>
      <c r="S22" s="37">
        <f t="shared" si="1"/>
        <v>7.6980571999999983</v>
      </c>
      <c r="T22" s="37">
        <f t="shared" si="2"/>
        <v>4.4004679999999992</v>
      </c>
      <c r="U22" s="37">
        <f t="shared" si="3"/>
        <v>0</v>
      </c>
      <c r="V22" s="37">
        <f t="shared" si="4"/>
        <v>0.93717079999999986</v>
      </c>
      <c r="W22" s="37">
        <f t="shared" si="5"/>
        <v>5.3763039999999993</v>
      </c>
    </row>
    <row r="23" spans="1:23">
      <c r="A23" s="8" t="s">
        <v>65</v>
      </c>
      <c r="B23" s="20">
        <v>18.356000000000002</v>
      </c>
      <c r="C23" s="20">
        <f t="shared" si="6"/>
        <v>18.356000000000002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v>7.6746435999999996</v>
      </c>
      <c r="K23" s="21">
        <v>4.3870839999999998</v>
      </c>
      <c r="L23" s="21">
        <v>0</v>
      </c>
      <c r="M23" s="21">
        <v>0.93432039999999983</v>
      </c>
      <c r="N23" s="21">
        <v>5.3599519999999998</v>
      </c>
      <c r="O23" s="21">
        <f t="shared" si="8"/>
        <v>18.356000000000002</v>
      </c>
      <c r="P23" s="22"/>
      <c r="Q23" s="39">
        <f t="shared" si="9"/>
        <v>18.356000000000002</v>
      </c>
      <c r="S23" s="37">
        <f t="shared" si="1"/>
        <v>7.6746435999999996</v>
      </c>
      <c r="T23" s="37">
        <f t="shared" si="2"/>
        <v>4.3870839999999998</v>
      </c>
      <c r="U23" s="37">
        <f t="shared" si="3"/>
        <v>0</v>
      </c>
      <c r="V23" s="37">
        <f t="shared" si="4"/>
        <v>0.93432039999999983</v>
      </c>
      <c r="W23" s="37">
        <f t="shared" si="5"/>
        <v>5.3599519999999998</v>
      </c>
    </row>
    <row r="24" spans="1:23">
      <c r="A24" s="8" t="s">
        <v>66</v>
      </c>
      <c r="B24" s="20">
        <v>18.7</v>
      </c>
      <c r="C24" s="20">
        <f t="shared" si="6"/>
        <v>18.7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v>7.8184699999999987</v>
      </c>
      <c r="K24" s="21">
        <v>4.4692999999999987</v>
      </c>
      <c r="L24" s="21">
        <v>0</v>
      </c>
      <c r="M24" s="21">
        <v>0.95182999999999984</v>
      </c>
      <c r="N24" s="21">
        <v>5.460399999999999</v>
      </c>
      <c r="O24" s="21">
        <f t="shared" si="8"/>
        <v>18.7</v>
      </c>
      <c r="P24" s="22"/>
      <c r="Q24" s="39">
        <f t="shared" si="9"/>
        <v>18.7</v>
      </c>
      <c r="S24" s="37">
        <f t="shared" si="1"/>
        <v>7.8184699999999987</v>
      </c>
      <c r="T24" s="37">
        <f t="shared" si="2"/>
        <v>4.4692999999999987</v>
      </c>
      <c r="U24" s="37">
        <f t="shared" si="3"/>
        <v>0</v>
      </c>
      <c r="V24" s="37">
        <f t="shared" si="4"/>
        <v>0.95182999999999984</v>
      </c>
      <c r="W24" s="37">
        <f t="shared" si="5"/>
        <v>5.460399999999999</v>
      </c>
    </row>
    <row r="25" spans="1:23">
      <c r="A25" s="8" t="s">
        <v>67</v>
      </c>
      <c r="B25" s="20">
        <v>18.295999999999999</v>
      </c>
      <c r="C25" s="20">
        <f t="shared" si="6"/>
        <v>18.295999999999999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v>7.6495575999999996</v>
      </c>
      <c r="K25" s="21">
        <v>4.3727439999999991</v>
      </c>
      <c r="L25" s="21">
        <v>0</v>
      </c>
      <c r="M25" s="21">
        <v>0.93126639999999983</v>
      </c>
      <c r="N25" s="21">
        <v>5.3424319999999996</v>
      </c>
      <c r="O25" s="21">
        <f t="shared" si="8"/>
        <v>18.295999999999999</v>
      </c>
      <c r="P25" s="22"/>
      <c r="Q25" s="39">
        <f t="shared" si="9"/>
        <v>18.295999999999999</v>
      </c>
      <c r="S25" s="37">
        <f t="shared" si="1"/>
        <v>7.6495575999999996</v>
      </c>
      <c r="T25" s="37">
        <f t="shared" si="2"/>
        <v>4.3727439999999991</v>
      </c>
      <c r="U25" s="37">
        <f t="shared" si="3"/>
        <v>0</v>
      </c>
      <c r="V25" s="37">
        <f t="shared" si="4"/>
        <v>0.93126639999999983</v>
      </c>
      <c r="W25" s="37">
        <f t="shared" si="5"/>
        <v>5.3424319999999996</v>
      </c>
    </row>
    <row r="26" spans="1:23">
      <c r="A26" s="8" t="s">
        <v>68</v>
      </c>
      <c r="B26" s="20">
        <v>18.123999999999999</v>
      </c>
      <c r="C26" s="20">
        <f t="shared" si="6"/>
        <v>18.123999999999999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v>7.5776443999999996</v>
      </c>
      <c r="K26" s="21">
        <v>4.3316359999999987</v>
      </c>
      <c r="L26" s="21">
        <v>0</v>
      </c>
      <c r="M26" s="21">
        <v>0.92251159999999977</v>
      </c>
      <c r="N26" s="21">
        <v>5.2922079999999987</v>
      </c>
      <c r="O26" s="21">
        <f t="shared" si="8"/>
        <v>18.123999999999999</v>
      </c>
      <c r="P26" s="22"/>
      <c r="Q26" s="39">
        <f t="shared" si="9"/>
        <v>18.123999999999999</v>
      </c>
      <c r="S26" s="37">
        <f t="shared" si="1"/>
        <v>7.5776443999999996</v>
      </c>
      <c r="T26" s="37">
        <f t="shared" si="2"/>
        <v>4.3316359999999987</v>
      </c>
      <c r="U26" s="37">
        <f t="shared" si="3"/>
        <v>0</v>
      </c>
      <c r="V26" s="37">
        <f t="shared" si="4"/>
        <v>0.92251159999999977</v>
      </c>
      <c r="W26" s="37">
        <f t="shared" si="5"/>
        <v>5.2922079999999987</v>
      </c>
    </row>
    <row r="27" spans="1:23">
      <c r="A27" s="8" t="s">
        <v>69</v>
      </c>
      <c r="B27" s="20">
        <v>18.72</v>
      </c>
      <c r="C27" s="20">
        <f t="shared" si="6"/>
        <v>18.72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v>7.8268319999999987</v>
      </c>
      <c r="K27" s="21">
        <v>4.4740799999999989</v>
      </c>
      <c r="L27" s="21">
        <v>0</v>
      </c>
      <c r="M27" s="21">
        <v>0.95284799999999981</v>
      </c>
      <c r="N27" s="21">
        <v>5.4662399999999982</v>
      </c>
      <c r="O27" s="21">
        <f t="shared" si="8"/>
        <v>18.72</v>
      </c>
      <c r="P27" s="22"/>
      <c r="Q27" s="39">
        <f t="shared" si="9"/>
        <v>18.72</v>
      </c>
      <c r="S27" s="37">
        <f t="shared" si="1"/>
        <v>7.8268319999999987</v>
      </c>
      <c r="T27" s="37">
        <f t="shared" si="2"/>
        <v>4.4740799999999989</v>
      </c>
      <c r="U27" s="37">
        <f t="shared" si="3"/>
        <v>0</v>
      </c>
      <c r="V27" s="37">
        <f t="shared" si="4"/>
        <v>0.95284799999999981</v>
      </c>
      <c r="W27" s="37">
        <f t="shared" si="5"/>
        <v>5.4662399999999982</v>
      </c>
    </row>
    <row r="28" spans="1:23">
      <c r="A28" s="8" t="s">
        <v>70</v>
      </c>
      <c r="B28" s="20">
        <v>18.952000000000002</v>
      </c>
      <c r="C28" s="20">
        <f t="shared" si="6"/>
        <v>18.952000000000002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v>7.9238311999999995</v>
      </c>
      <c r="K28" s="21">
        <v>4.529528</v>
      </c>
      <c r="L28" s="21">
        <v>0</v>
      </c>
      <c r="M28" s="21">
        <v>0.96465679999999987</v>
      </c>
      <c r="N28" s="21">
        <v>5.5339839999999993</v>
      </c>
      <c r="O28" s="21">
        <f t="shared" si="8"/>
        <v>18.952000000000002</v>
      </c>
      <c r="P28" s="22"/>
      <c r="Q28" s="39">
        <f t="shared" si="9"/>
        <v>18.952000000000002</v>
      </c>
      <c r="S28" s="37">
        <f t="shared" si="1"/>
        <v>7.9238311999999995</v>
      </c>
      <c r="T28" s="37">
        <f t="shared" si="2"/>
        <v>4.529528</v>
      </c>
      <c r="U28" s="37">
        <f t="shared" si="3"/>
        <v>0</v>
      </c>
      <c r="V28" s="37">
        <f t="shared" si="4"/>
        <v>0.96465679999999987</v>
      </c>
      <c r="W28" s="37">
        <f t="shared" si="5"/>
        <v>5.5339839999999993</v>
      </c>
    </row>
    <row r="29" spans="1:23">
      <c r="A29" s="8" t="s">
        <v>71</v>
      </c>
      <c r="B29" s="20">
        <v>18.411999999999999</v>
      </c>
      <c r="C29" s="20">
        <f t="shared" si="6"/>
        <v>18.411999999999999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v>7.6980571999999983</v>
      </c>
      <c r="K29" s="21">
        <v>4.4004679999999992</v>
      </c>
      <c r="L29" s="21">
        <v>0</v>
      </c>
      <c r="M29" s="21">
        <v>0.93717079999999986</v>
      </c>
      <c r="N29" s="21">
        <v>5.3763039999999993</v>
      </c>
      <c r="O29" s="21">
        <f t="shared" si="8"/>
        <v>18.411999999999999</v>
      </c>
      <c r="P29" s="22"/>
      <c r="Q29" s="39">
        <f t="shared" si="9"/>
        <v>18.411999999999999</v>
      </c>
      <c r="S29" s="37">
        <f t="shared" si="1"/>
        <v>7.6980571999999983</v>
      </c>
      <c r="T29" s="37">
        <f t="shared" si="2"/>
        <v>4.4004679999999992</v>
      </c>
      <c r="U29" s="37">
        <f t="shared" si="3"/>
        <v>0</v>
      </c>
      <c r="V29" s="37">
        <f t="shared" si="4"/>
        <v>0.93717079999999986</v>
      </c>
      <c r="W29" s="37">
        <f t="shared" si="5"/>
        <v>5.3763039999999993</v>
      </c>
    </row>
    <row r="30" spans="1:23">
      <c r="A30" s="8" t="s">
        <v>72</v>
      </c>
      <c r="B30" s="20">
        <v>18.643999999999998</v>
      </c>
      <c r="C30" s="20">
        <f t="shared" si="6"/>
        <v>18.643999999999998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v>7.7950563999999982</v>
      </c>
      <c r="K30" s="21">
        <v>4.4559159999999984</v>
      </c>
      <c r="L30" s="21">
        <v>0</v>
      </c>
      <c r="M30" s="21">
        <v>0.9489795999999997</v>
      </c>
      <c r="N30" s="21">
        <v>5.4440479999999987</v>
      </c>
      <c r="O30" s="21">
        <f t="shared" si="8"/>
        <v>18.643999999999998</v>
      </c>
      <c r="P30" s="22"/>
      <c r="Q30" s="39">
        <f t="shared" si="9"/>
        <v>18.643999999999998</v>
      </c>
      <c r="S30" s="37">
        <f t="shared" si="1"/>
        <v>7.7950563999999982</v>
      </c>
      <c r="T30" s="37">
        <f t="shared" si="2"/>
        <v>4.4559159999999984</v>
      </c>
      <c r="U30" s="37">
        <f t="shared" si="3"/>
        <v>0</v>
      </c>
      <c r="V30" s="37">
        <f t="shared" si="4"/>
        <v>0.9489795999999997</v>
      </c>
      <c r="W30" s="37">
        <f t="shared" si="5"/>
        <v>5.4440479999999987</v>
      </c>
    </row>
    <row r="31" spans="1:23">
      <c r="A31" s="8" t="s">
        <v>73</v>
      </c>
      <c r="B31" s="20">
        <v>18.815999999999999</v>
      </c>
      <c r="C31" s="20">
        <f t="shared" si="6"/>
        <v>18.815999999999999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v>7.8669695999999991</v>
      </c>
      <c r="K31" s="21">
        <v>4.4970239999999988</v>
      </c>
      <c r="L31" s="21">
        <v>0</v>
      </c>
      <c r="M31" s="21">
        <v>0.95773439999999976</v>
      </c>
      <c r="N31" s="21">
        <v>5.4942719999999987</v>
      </c>
      <c r="O31" s="21">
        <f t="shared" si="8"/>
        <v>18.815999999999999</v>
      </c>
      <c r="P31" s="22"/>
      <c r="Q31" s="39">
        <f t="shared" si="9"/>
        <v>18.815999999999999</v>
      </c>
      <c r="S31" s="37">
        <f t="shared" si="1"/>
        <v>7.8669695999999991</v>
      </c>
      <c r="T31" s="37">
        <f t="shared" si="2"/>
        <v>4.4970239999999988</v>
      </c>
      <c r="U31" s="37">
        <f t="shared" si="3"/>
        <v>0</v>
      </c>
      <c r="V31" s="37">
        <f t="shared" si="4"/>
        <v>0.95773439999999976</v>
      </c>
      <c r="W31" s="37">
        <f t="shared" si="5"/>
        <v>5.4942719999999987</v>
      </c>
    </row>
    <row r="32" spans="1:23">
      <c r="A32" s="8" t="s">
        <v>74</v>
      </c>
      <c r="B32" s="20">
        <v>18.584</v>
      </c>
      <c r="C32" s="20">
        <f t="shared" si="6"/>
        <v>18.584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v>7.7699703999999983</v>
      </c>
      <c r="K32" s="21">
        <v>4.4415759999999986</v>
      </c>
      <c r="L32" s="21">
        <v>0</v>
      </c>
      <c r="M32" s="21">
        <v>0.94592559999999981</v>
      </c>
      <c r="N32" s="21">
        <v>5.4265279999999985</v>
      </c>
      <c r="O32" s="21">
        <f t="shared" si="8"/>
        <v>18.584</v>
      </c>
      <c r="P32" s="22"/>
      <c r="Q32" s="39">
        <f t="shared" si="9"/>
        <v>18.584</v>
      </c>
      <c r="S32" s="37">
        <f t="shared" si="1"/>
        <v>7.7699703999999983</v>
      </c>
      <c r="T32" s="37">
        <f t="shared" si="2"/>
        <v>4.4415759999999986</v>
      </c>
      <c r="U32" s="37">
        <f t="shared" si="3"/>
        <v>0</v>
      </c>
      <c r="V32" s="37">
        <f t="shared" si="4"/>
        <v>0.94592559999999981</v>
      </c>
      <c r="W32" s="37">
        <f t="shared" si="5"/>
        <v>5.4265279999999985</v>
      </c>
    </row>
    <row r="33" spans="1:23">
      <c r="A33" s="8" t="s">
        <v>75</v>
      </c>
      <c r="B33" s="20">
        <v>18.527999999999999</v>
      </c>
      <c r="C33" s="20">
        <f t="shared" si="6"/>
        <v>18.527999999999999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v>7.7465567999999987</v>
      </c>
      <c r="K33" s="21">
        <v>4.4281919999999992</v>
      </c>
      <c r="L33" s="21">
        <v>0</v>
      </c>
      <c r="M33" s="21">
        <v>0.94307519999999978</v>
      </c>
      <c r="N33" s="21">
        <v>5.4101759999999981</v>
      </c>
      <c r="O33" s="21">
        <f t="shared" si="8"/>
        <v>18.527999999999999</v>
      </c>
      <c r="P33" s="22"/>
      <c r="Q33" s="39">
        <f t="shared" si="9"/>
        <v>18.527999999999999</v>
      </c>
      <c r="S33" s="37">
        <f t="shared" si="1"/>
        <v>7.7465567999999987</v>
      </c>
      <c r="T33" s="37">
        <f t="shared" si="2"/>
        <v>4.4281919999999992</v>
      </c>
      <c r="U33" s="37">
        <f t="shared" si="3"/>
        <v>0</v>
      </c>
      <c r="V33" s="37">
        <f t="shared" si="4"/>
        <v>0.94307519999999978</v>
      </c>
      <c r="W33" s="37">
        <f t="shared" si="5"/>
        <v>5.4101759999999981</v>
      </c>
    </row>
    <row r="34" spans="1:23">
      <c r="A34" s="8" t="s">
        <v>76</v>
      </c>
      <c r="B34" s="20">
        <v>18.547999999999998</v>
      </c>
      <c r="C34" s="20">
        <f t="shared" si="6"/>
        <v>18.547999999999998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v>7.7549187999999978</v>
      </c>
      <c r="K34" s="21">
        <v>4.4329719999999986</v>
      </c>
      <c r="L34" s="21">
        <v>0</v>
      </c>
      <c r="M34" s="21">
        <v>0.94409319999999985</v>
      </c>
      <c r="N34" s="21">
        <v>5.4160159999999991</v>
      </c>
      <c r="O34" s="21">
        <f t="shared" si="8"/>
        <v>18.547999999999998</v>
      </c>
      <c r="P34" s="22"/>
      <c r="Q34" s="39">
        <f t="shared" si="9"/>
        <v>18.547999999999998</v>
      </c>
      <c r="S34" s="37">
        <f t="shared" si="1"/>
        <v>7.7549187999999978</v>
      </c>
      <c r="T34" s="37">
        <f t="shared" si="2"/>
        <v>4.4329719999999986</v>
      </c>
      <c r="U34" s="37">
        <f t="shared" si="3"/>
        <v>0</v>
      </c>
      <c r="V34" s="37">
        <f t="shared" si="4"/>
        <v>0.94409319999999985</v>
      </c>
      <c r="W34" s="37">
        <f t="shared" si="5"/>
        <v>5.4160159999999991</v>
      </c>
    </row>
    <row r="35" spans="1:23">
      <c r="A35" s="8" t="s">
        <v>77</v>
      </c>
      <c r="B35" s="20">
        <v>18.123999999999999</v>
      </c>
      <c r="C35" s="20">
        <f t="shared" si="6"/>
        <v>18.123999999999999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v>7.5776443999999996</v>
      </c>
      <c r="K35" s="21">
        <v>4.3316359999999987</v>
      </c>
      <c r="L35" s="21">
        <v>0</v>
      </c>
      <c r="M35" s="21">
        <v>0.92251159999999977</v>
      </c>
      <c r="N35" s="21">
        <v>5.2922079999999987</v>
      </c>
      <c r="O35" s="21">
        <f t="shared" si="8"/>
        <v>18.123999999999999</v>
      </c>
      <c r="P35" s="22"/>
      <c r="Q35" s="39">
        <f t="shared" si="9"/>
        <v>18.123999999999999</v>
      </c>
      <c r="S35" s="37">
        <f t="shared" si="1"/>
        <v>7.5776443999999996</v>
      </c>
      <c r="T35" s="37">
        <f t="shared" si="2"/>
        <v>4.3316359999999987</v>
      </c>
      <c r="U35" s="37">
        <f t="shared" si="3"/>
        <v>0</v>
      </c>
      <c r="V35" s="37">
        <f t="shared" si="4"/>
        <v>0.92251159999999977</v>
      </c>
      <c r="W35" s="37">
        <f t="shared" si="5"/>
        <v>5.2922079999999987</v>
      </c>
    </row>
    <row r="36" spans="1:23">
      <c r="A36" s="8" t="s">
        <v>78</v>
      </c>
      <c r="B36" s="20">
        <v>18.007999999999999</v>
      </c>
      <c r="C36" s="20">
        <f t="shared" si="6"/>
        <v>18.007999999999999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v>7.5291447999999992</v>
      </c>
      <c r="K36" s="21">
        <v>4.3039119999999995</v>
      </c>
      <c r="L36" s="21">
        <v>0</v>
      </c>
      <c r="M36" s="21">
        <v>0.91660719999999984</v>
      </c>
      <c r="N36" s="21">
        <v>5.258335999999999</v>
      </c>
      <c r="O36" s="21">
        <f t="shared" si="8"/>
        <v>18.007999999999999</v>
      </c>
      <c r="P36" s="22"/>
      <c r="Q36" s="39">
        <f t="shared" si="9"/>
        <v>18.007999999999999</v>
      </c>
      <c r="S36" s="37">
        <f t="shared" si="1"/>
        <v>7.5291447999999992</v>
      </c>
      <c r="T36" s="37">
        <f t="shared" si="2"/>
        <v>4.3039119999999995</v>
      </c>
      <c r="U36" s="37">
        <f t="shared" si="3"/>
        <v>0</v>
      </c>
      <c r="V36" s="37">
        <f t="shared" si="4"/>
        <v>0.91660719999999984</v>
      </c>
      <c r="W36" s="37">
        <f t="shared" si="5"/>
        <v>5.258335999999999</v>
      </c>
    </row>
    <row r="37" spans="1:23">
      <c r="A37" s="8" t="s">
        <v>79</v>
      </c>
      <c r="B37" s="20">
        <v>18.164000000000001</v>
      </c>
      <c r="C37" s="20">
        <f t="shared" si="6"/>
        <v>18.164000000000001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v>7.5943683999999996</v>
      </c>
      <c r="K37" s="21">
        <v>4.3411959999999992</v>
      </c>
      <c r="L37" s="21">
        <v>0</v>
      </c>
      <c r="M37" s="21">
        <v>0.92454759999999991</v>
      </c>
      <c r="N37" s="21">
        <v>5.3038879999999997</v>
      </c>
      <c r="O37" s="21">
        <f t="shared" si="8"/>
        <v>18.164000000000001</v>
      </c>
      <c r="P37" s="22"/>
      <c r="Q37" s="39">
        <f t="shared" si="9"/>
        <v>18.164000000000001</v>
      </c>
      <c r="S37" s="37">
        <f t="shared" si="1"/>
        <v>7.5943683999999996</v>
      </c>
      <c r="T37" s="37">
        <f t="shared" si="2"/>
        <v>4.3411959999999992</v>
      </c>
      <c r="U37" s="37">
        <f t="shared" si="3"/>
        <v>0</v>
      </c>
      <c r="V37" s="37">
        <f t="shared" si="4"/>
        <v>0.92454759999999991</v>
      </c>
      <c r="W37" s="37">
        <f t="shared" si="5"/>
        <v>5.3038879999999997</v>
      </c>
    </row>
    <row r="38" spans="1:23">
      <c r="A38" s="8" t="s">
        <v>80</v>
      </c>
      <c r="B38" s="20">
        <v>18.391999999999999</v>
      </c>
      <c r="C38" s="20">
        <f t="shared" si="6"/>
        <v>18.391999999999999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v>7.6896951999999992</v>
      </c>
      <c r="K38" s="21">
        <v>4.3956879999999989</v>
      </c>
      <c r="L38" s="21">
        <v>0</v>
      </c>
      <c r="M38" s="21">
        <v>0.9361527999999999</v>
      </c>
      <c r="N38" s="21">
        <v>5.3704639999999984</v>
      </c>
      <c r="O38" s="21">
        <f t="shared" si="8"/>
        <v>18.391999999999999</v>
      </c>
      <c r="P38" s="22"/>
      <c r="Q38" s="39">
        <f t="shared" si="9"/>
        <v>18.391999999999999</v>
      </c>
      <c r="S38" s="37">
        <f t="shared" si="1"/>
        <v>7.6896951999999992</v>
      </c>
      <c r="T38" s="37">
        <f t="shared" si="2"/>
        <v>4.3956879999999989</v>
      </c>
      <c r="U38" s="37">
        <f t="shared" si="3"/>
        <v>0</v>
      </c>
      <c r="V38" s="37">
        <f t="shared" si="4"/>
        <v>0.9361527999999999</v>
      </c>
      <c r="W38" s="37">
        <f t="shared" si="5"/>
        <v>5.3704639999999984</v>
      </c>
    </row>
    <row r="39" spans="1:23">
      <c r="A39" s="8" t="s">
        <v>81</v>
      </c>
      <c r="B39" s="20">
        <v>18.411999999999999</v>
      </c>
      <c r="C39" s="20">
        <f t="shared" si="6"/>
        <v>18.411999999999999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v>7.6980571999999983</v>
      </c>
      <c r="K39" s="21">
        <v>4.4004679999999992</v>
      </c>
      <c r="L39" s="21">
        <v>0</v>
      </c>
      <c r="M39" s="21">
        <v>0.93717079999999986</v>
      </c>
      <c r="N39" s="21">
        <v>5.3763039999999993</v>
      </c>
      <c r="O39" s="21">
        <f t="shared" si="8"/>
        <v>18.411999999999999</v>
      </c>
      <c r="P39" s="22"/>
      <c r="Q39" s="39">
        <f t="shared" si="9"/>
        <v>18.411999999999999</v>
      </c>
      <c r="S39" s="37">
        <f t="shared" si="1"/>
        <v>7.6980571999999983</v>
      </c>
      <c r="T39" s="37">
        <f t="shared" si="2"/>
        <v>4.4004679999999992</v>
      </c>
      <c r="U39" s="37">
        <f t="shared" si="3"/>
        <v>0</v>
      </c>
      <c r="V39" s="37">
        <f t="shared" si="4"/>
        <v>0.93717079999999986</v>
      </c>
      <c r="W39" s="37">
        <f t="shared" si="5"/>
        <v>5.3763039999999993</v>
      </c>
    </row>
    <row r="40" spans="1:23">
      <c r="A40" s="8" t="s">
        <v>82</v>
      </c>
      <c r="B40" s="20">
        <v>18.184000000000001</v>
      </c>
      <c r="C40" s="20">
        <f t="shared" si="6"/>
        <v>18.184000000000001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v>7.6027303999999996</v>
      </c>
      <c r="K40" s="21">
        <v>4.3459759999999994</v>
      </c>
      <c r="L40" s="21">
        <v>0</v>
      </c>
      <c r="M40" s="21">
        <v>0.92556559999999988</v>
      </c>
      <c r="N40" s="21">
        <v>5.3097279999999989</v>
      </c>
      <c r="O40" s="21">
        <f t="shared" si="8"/>
        <v>18.184000000000001</v>
      </c>
      <c r="P40" s="22"/>
      <c r="Q40" s="39">
        <f t="shared" si="9"/>
        <v>18.184000000000001</v>
      </c>
      <c r="S40" s="37">
        <f t="shared" si="1"/>
        <v>7.6027303999999996</v>
      </c>
      <c r="T40" s="37">
        <f t="shared" si="2"/>
        <v>4.3459759999999994</v>
      </c>
      <c r="U40" s="37">
        <f t="shared" si="3"/>
        <v>0</v>
      </c>
      <c r="V40" s="37">
        <f t="shared" si="4"/>
        <v>0.92556559999999988</v>
      </c>
      <c r="W40" s="37">
        <f t="shared" si="5"/>
        <v>5.3097279999999989</v>
      </c>
    </row>
    <row r="41" spans="1:23">
      <c r="A41" s="8" t="s">
        <v>83</v>
      </c>
      <c r="B41" s="20">
        <v>17.815999999999999</v>
      </c>
      <c r="C41" s="20">
        <f t="shared" si="6"/>
        <v>17.815999999999999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v>7.4488695999999992</v>
      </c>
      <c r="K41" s="21">
        <v>4.2580239999999989</v>
      </c>
      <c r="L41" s="21">
        <v>0</v>
      </c>
      <c r="M41" s="21">
        <v>0.90683439999999982</v>
      </c>
      <c r="N41" s="21">
        <v>5.2022719999999989</v>
      </c>
      <c r="O41" s="21">
        <f t="shared" si="8"/>
        <v>17.815999999999999</v>
      </c>
      <c r="P41" s="22"/>
      <c r="Q41" s="39">
        <f t="shared" si="9"/>
        <v>17.815999999999999</v>
      </c>
      <c r="S41" s="37">
        <f t="shared" si="1"/>
        <v>7.4488695999999992</v>
      </c>
      <c r="T41" s="37">
        <f t="shared" si="2"/>
        <v>4.2580239999999989</v>
      </c>
      <c r="U41" s="37">
        <f t="shared" si="3"/>
        <v>0</v>
      </c>
      <c r="V41" s="37">
        <f t="shared" si="4"/>
        <v>0.90683439999999982</v>
      </c>
      <c r="W41" s="37">
        <f t="shared" si="5"/>
        <v>5.2022719999999989</v>
      </c>
    </row>
    <row r="42" spans="1:23">
      <c r="A42" s="8" t="s">
        <v>84</v>
      </c>
      <c r="B42" s="20">
        <v>18.068000000000001</v>
      </c>
      <c r="C42" s="20">
        <f t="shared" si="6"/>
        <v>18.068000000000001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v>7.5542308</v>
      </c>
      <c r="K42" s="21">
        <v>4.3182519999999993</v>
      </c>
      <c r="L42" s="21">
        <v>0</v>
      </c>
      <c r="M42" s="21">
        <v>0.91966119999999996</v>
      </c>
      <c r="N42" s="21">
        <v>5.2758559999999992</v>
      </c>
      <c r="O42" s="21">
        <f t="shared" si="8"/>
        <v>18.068000000000001</v>
      </c>
      <c r="P42" s="22"/>
      <c r="Q42" s="39">
        <f t="shared" si="9"/>
        <v>18.068000000000001</v>
      </c>
      <c r="S42" s="37">
        <f t="shared" si="1"/>
        <v>7.5542308</v>
      </c>
      <c r="T42" s="37">
        <f t="shared" si="2"/>
        <v>4.3182519999999993</v>
      </c>
      <c r="U42" s="37">
        <f t="shared" si="3"/>
        <v>0</v>
      </c>
      <c r="V42" s="37">
        <f t="shared" si="4"/>
        <v>0.91966119999999996</v>
      </c>
      <c r="W42" s="37">
        <f t="shared" si="5"/>
        <v>5.2758559999999992</v>
      </c>
    </row>
    <row r="43" spans="1:23">
      <c r="A43" s="8" t="s">
        <v>85</v>
      </c>
      <c r="B43" s="20">
        <v>18.184000000000001</v>
      </c>
      <c r="C43" s="20">
        <f t="shared" si="6"/>
        <v>18.184000000000001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v>7.6027303999999996</v>
      </c>
      <c r="K43" s="21">
        <v>4.3459759999999994</v>
      </c>
      <c r="L43" s="21">
        <v>0</v>
      </c>
      <c r="M43" s="21">
        <v>0.92556559999999988</v>
      </c>
      <c r="N43" s="21">
        <v>5.3097279999999989</v>
      </c>
      <c r="O43" s="21">
        <f t="shared" si="8"/>
        <v>18.184000000000001</v>
      </c>
      <c r="P43" s="22"/>
      <c r="Q43" s="39">
        <f t="shared" si="9"/>
        <v>18.184000000000001</v>
      </c>
      <c r="S43" s="37">
        <f t="shared" si="1"/>
        <v>7.6027303999999996</v>
      </c>
      <c r="T43" s="37">
        <f t="shared" si="2"/>
        <v>4.3459759999999994</v>
      </c>
      <c r="U43" s="37">
        <f t="shared" si="3"/>
        <v>0</v>
      </c>
      <c r="V43" s="37">
        <f t="shared" si="4"/>
        <v>0.92556559999999988</v>
      </c>
      <c r="W43" s="37">
        <f t="shared" si="5"/>
        <v>5.3097279999999989</v>
      </c>
    </row>
    <row r="44" spans="1:23">
      <c r="A44" s="8" t="s">
        <v>86</v>
      </c>
      <c r="B44" s="20">
        <v>18.239999999999998</v>
      </c>
      <c r="C44" s="20">
        <f t="shared" si="6"/>
        <v>18.239999999999998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v>7.6261439999999983</v>
      </c>
      <c r="K44" s="21">
        <v>4.3593599999999988</v>
      </c>
      <c r="L44" s="21">
        <v>0</v>
      </c>
      <c r="M44" s="21">
        <v>0.92841599999999969</v>
      </c>
      <c r="N44" s="21">
        <v>5.3260799999999984</v>
      </c>
      <c r="O44" s="21">
        <f t="shared" si="8"/>
        <v>18.239999999999998</v>
      </c>
      <c r="P44" s="22"/>
      <c r="Q44" s="39">
        <f t="shared" si="9"/>
        <v>18.239999999999998</v>
      </c>
      <c r="S44" s="37">
        <f t="shared" si="1"/>
        <v>7.6261439999999983</v>
      </c>
      <c r="T44" s="37">
        <f t="shared" si="2"/>
        <v>4.3593599999999988</v>
      </c>
      <c r="U44" s="37">
        <f t="shared" si="3"/>
        <v>0</v>
      </c>
      <c r="V44" s="37">
        <f t="shared" si="4"/>
        <v>0.92841599999999969</v>
      </c>
      <c r="W44" s="37">
        <f t="shared" si="5"/>
        <v>5.3260799999999984</v>
      </c>
    </row>
    <row r="45" spans="1:23">
      <c r="A45" s="8" t="s">
        <v>87</v>
      </c>
      <c r="B45" s="20">
        <v>18.2</v>
      </c>
      <c r="C45" s="20">
        <f t="shared" si="6"/>
        <v>18.2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v>7.6094199999999992</v>
      </c>
      <c r="K45" s="21">
        <v>4.3497999999999992</v>
      </c>
      <c r="L45" s="21">
        <v>0</v>
      </c>
      <c r="M45" s="21">
        <v>0.92637999999999976</v>
      </c>
      <c r="N45" s="21">
        <v>5.3143999999999982</v>
      </c>
      <c r="O45" s="21">
        <f t="shared" si="8"/>
        <v>18.2</v>
      </c>
      <c r="P45" s="22"/>
      <c r="Q45" s="39">
        <f t="shared" si="9"/>
        <v>18.2</v>
      </c>
      <c r="S45" s="37">
        <f t="shared" si="1"/>
        <v>7.6094199999999992</v>
      </c>
      <c r="T45" s="37">
        <f t="shared" si="2"/>
        <v>4.3497999999999992</v>
      </c>
      <c r="U45" s="37">
        <f t="shared" si="3"/>
        <v>0</v>
      </c>
      <c r="V45" s="37">
        <f t="shared" si="4"/>
        <v>0.92637999999999976</v>
      </c>
      <c r="W45" s="37">
        <f t="shared" si="5"/>
        <v>5.3143999999999982</v>
      </c>
    </row>
    <row r="46" spans="1:23">
      <c r="A46" s="8" t="s">
        <v>88</v>
      </c>
      <c r="B46" s="20">
        <v>18.315999999999999</v>
      </c>
      <c r="C46" s="20">
        <f t="shared" si="6"/>
        <v>18.315999999999999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v>7.6579195999999987</v>
      </c>
      <c r="K46" s="21">
        <v>4.3775239999999993</v>
      </c>
      <c r="L46" s="21">
        <v>0</v>
      </c>
      <c r="M46" s="21">
        <v>0.93228439999999979</v>
      </c>
      <c r="N46" s="21">
        <v>5.3482719999999988</v>
      </c>
      <c r="O46" s="21">
        <f t="shared" si="8"/>
        <v>18.315999999999999</v>
      </c>
      <c r="P46" s="22"/>
      <c r="Q46" s="39">
        <f t="shared" si="9"/>
        <v>18.315999999999999</v>
      </c>
      <c r="S46" s="37">
        <f t="shared" si="1"/>
        <v>7.6579195999999987</v>
      </c>
      <c r="T46" s="37">
        <f t="shared" si="2"/>
        <v>4.3775239999999993</v>
      </c>
      <c r="U46" s="37">
        <f t="shared" si="3"/>
        <v>0</v>
      </c>
      <c r="V46" s="37">
        <f t="shared" si="4"/>
        <v>0.93228439999999979</v>
      </c>
      <c r="W46" s="37">
        <f t="shared" si="5"/>
        <v>5.3482719999999988</v>
      </c>
    </row>
    <row r="47" spans="1:23">
      <c r="A47" s="8" t="s">
        <v>89</v>
      </c>
      <c r="B47" s="20">
        <v>18.164000000000001</v>
      </c>
      <c r="C47" s="20">
        <f t="shared" si="6"/>
        <v>18.164000000000001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v>7.5943683999999996</v>
      </c>
      <c r="K47" s="21">
        <v>4.3411959999999992</v>
      </c>
      <c r="L47" s="21">
        <v>0</v>
      </c>
      <c r="M47" s="21">
        <v>0.92454759999999991</v>
      </c>
      <c r="N47" s="21">
        <v>5.3038879999999997</v>
      </c>
      <c r="O47" s="21">
        <f t="shared" si="8"/>
        <v>18.164000000000001</v>
      </c>
      <c r="P47" s="22"/>
      <c r="Q47" s="39">
        <f t="shared" si="9"/>
        <v>18.164000000000001</v>
      </c>
      <c r="S47" s="37">
        <f t="shared" si="1"/>
        <v>7.5943683999999996</v>
      </c>
      <c r="T47" s="37">
        <f t="shared" si="2"/>
        <v>4.3411959999999992</v>
      </c>
      <c r="U47" s="37">
        <f t="shared" si="3"/>
        <v>0</v>
      </c>
      <c r="V47" s="37">
        <f t="shared" si="4"/>
        <v>0.92454759999999991</v>
      </c>
      <c r="W47" s="37">
        <f t="shared" si="5"/>
        <v>5.3038879999999997</v>
      </c>
    </row>
    <row r="48" spans="1:23">
      <c r="A48" s="8" t="s">
        <v>90</v>
      </c>
      <c r="B48" s="20">
        <v>18.068000000000001</v>
      </c>
      <c r="C48" s="20">
        <f t="shared" si="6"/>
        <v>18.068000000000001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v>7.5542308</v>
      </c>
      <c r="K48" s="21">
        <v>4.3182519999999993</v>
      </c>
      <c r="L48" s="21">
        <v>0</v>
      </c>
      <c r="M48" s="21">
        <v>0.91966119999999996</v>
      </c>
      <c r="N48" s="21">
        <v>5.2758559999999992</v>
      </c>
      <c r="O48" s="21">
        <f t="shared" si="8"/>
        <v>18.068000000000001</v>
      </c>
      <c r="P48" s="22"/>
      <c r="Q48" s="39">
        <f t="shared" si="9"/>
        <v>18.068000000000001</v>
      </c>
      <c r="S48" s="37">
        <f t="shared" si="1"/>
        <v>7.5542308</v>
      </c>
      <c r="T48" s="37">
        <f t="shared" si="2"/>
        <v>4.3182519999999993</v>
      </c>
      <c r="U48" s="37">
        <f t="shared" si="3"/>
        <v>0</v>
      </c>
      <c r="V48" s="37">
        <f t="shared" si="4"/>
        <v>0.91966119999999996</v>
      </c>
      <c r="W48" s="37">
        <f t="shared" si="5"/>
        <v>5.2758559999999992</v>
      </c>
    </row>
    <row r="49" spans="1:23">
      <c r="A49" s="8" t="s">
        <v>91</v>
      </c>
      <c r="B49" s="20">
        <v>18.22</v>
      </c>
      <c r="C49" s="20">
        <f t="shared" si="6"/>
        <v>18.22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v>7.6177819999999983</v>
      </c>
      <c r="K49" s="21">
        <v>4.3545799999999995</v>
      </c>
      <c r="L49" s="21">
        <v>0</v>
      </c>
      <c r="M49" s="21">
        <v>0.92739799999999972</v>
      </c>
      <c r="N49" s="21">
        <v>5.3202399999999992</v>
      </c>
      <c r="O49" s="21">
        <f t="shared" si="8"/>
        <v>18.22</v>
      </c>
      <c r="P49" s="22"/>
      <c r="Q49" s="39">
        <f t="shared" si="9"/>
        <v>18.22</v>
      </c>
      <c r="S49" s="37">
        <f t="shared" si="1"/>
        <v>7.6177819999999983</v>
      </c>
      <c r="T49" s="37">
        <f t="shared" si="2"/>
        <v>4.3545799999999995</v>
      </c>
      <c r="U49" s="37">
        <f t="shared" si="3"/>
        <v>0</v>
      </c>
      <c r="V49" s="37">
        <f t="shared" si="4"/>
        <v>0.92739799999999972</v>
      </c>
      <c r="W49" s="37">
        <f t="shared" si="5"/>
        <v>5.3202399999999992</v>
      </c>
    </row>
    <row r="50" spans="1:23">
      <c r="A50" s="8" t="s">
        <v>92</v>
      </c>
      <c r="B50" s="20">
        <v>18.295999999999999</v>
      </c>
      <c r="C50" s="20">
        <f t="shared" si="6"/>
        <v>18.295999999999999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v>7.6495575999999996</v>
      </c>
      <c r="K50" s="21">
        <v>4.3727439999999991</v>
      </c>
      <c r="L50" s="21">
        <v>0</v>
      </c>
      <c r="M50" s="21">
        <v>0.93126639999999983</v>
      </c>
      <c r="N50" s="21">
        <v>5.3424319999999996</v>
      </c>
      <c r="O50" s="21">
        <f t="shared" si="8"/>
        <v>18.295999999999999</v>
      </c>
      <c r="P50" s="22"/>
      <c r="Q50" s="39">
        <f t="shared" si="9"/>
        <v>18.295999999999999</v>
      </c>
      <c r="S50" s="37">
        <f t="shared" si="1"/>
        <v>7.6495575999999996</v>
      </c>
      <c r="T50" s="37">
        <f t="shared" si="2"/>
        <v>4.3727439999999991</v>
      </c>
      <c r="U50" s="37">
        <f t="shared" si="3"/>
        <v>0</v>
      </c>
      <c r="V50" s="37">
        <f t="shared" si="4"/>
        <v>0.93126639999999983</v>
      </c>
      <c r="W50" s="37">
        <f t="shared" si="5"/>
        <v>5.3424319999999996</v>
      </c>
    </row>
    <row r="51" spans="1:23">
      <c r="A51" s="8" t="s">
        <v>93</v>
      </c>
      <c r="B51" s="20">
        <v>18.22</v>
      </c>
      <c r="C51" s="20">
        <f t="shared" si="6"/>
        <v>18.22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v>7.6177819999999983</v>
      </c>
      <c r="K51" s="21">
        <v>4.3545799999999995</v>
      </c>
      <c r="L51" s="21">
        <v>0</v>
      </c>
      <c r="M51" s="21">
        <v>0.92739799999999972</v>
      </c>
      <c r="N51" s="21">
        <v>5.3202399999999992</v>
      </c>
      <c r="O51" s="21">
        <f t="shared" si="8"/>
        <v>18.22</v>
      </c>
      <c r="P51" s="22"/>
      <c r="Q51" s="39">
        <f t="shared" si="9"/>
        <v>18.22</v>
      </c>
      <c r="S51" s="37">
        <f t="shared" si="1"/>
        <v>7.6177819999999983</v>
      </c>
      <c r="T51" s="37">
        <f t="shared" si="2"/>
        <v>4.3545799999999995</v>
      </c>
      <c r="U51" s="37">
        <f t="shared" si="3"/>
        <v>0</v>
      </c>
      <c r="V51" s="37">
        <f t="shared" si="4"/>
        <v>0.92739799999999972</v>
      </c>
      <c r="W51" s="37">
        <f t="shared" si="5"/>
        <v>5.3202399999999992</v>
      </c>
    </row>
    <row r="52" spans="1:23">
      <c r="A52" s="8" t="s">
        <v>94</v>
      </c>
      <c r="B52" s="20">
        <v>18.143999999999998</v>
      </c>
      <c r="C52" s="20">
        <f t="shared" si="6"/>
        <v>18.143999999999998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v>7.5860063999999987</v>
      </c>
      <c r="K52" s="21">
        <v>4.3364159999999989</v>
      </c>
      <c r="L52" s="21">
        <v>0</v>
      </c>
      <c r="M52" s="21">
        <v>0.92352959999999984</v>
      </c>
      <c r="N52" s="21">
        <v>5.2980479999999979</v>
      </c>
      <c r="O52" s="21">
        <f t="shared" si="8"/>
        <v>18.143999999999998</v>
      </c>
      <c r="P52" s="22"/>
      <c r="Q52" s="39">
        <f t="shared" si="9"/>
        <v>18.143999999999998</v>
      </c>
      <c r="S52" s="37">
        <f t="shared" si="1"/>
        <v>7.5860063999999987</v>
      </c>
      <c r="T52" s="37">
        <f t="shared" si="2"/>
        <v>4.3364159999999989</v>
      </c>
      <c r="U52" s="37">
        <f t="shared" si="3"/>
        <v>0</v>
      </c>
      <c r="V52" s="37">
        <f t="shared" si="4"/>
        <v>0.92352959999999984</v>
      </c>
      <c r="W52" s="37">
        <f t="shared" si="5"/>
        <v>5.2980479999999979</v>
      </c>
    </row>
    <row r="53" spans="1:23">
      <c r="A53" s="8" t="s">
        <v>95</v>
      </c>
      <c r="B53" s="20">
        <v>18.527999999999999</v>
      </c>
      <c r="C53" s="20">
        <f t="shared" si="6"/>
        <v>18.527999999999999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v>7.7465567999999987</v>
      </c>
      <c r="K53" s="21">
        <v>4.4281919999999992</v>
      </c>
      <c r="L53" s="21">
        <v>0</v>
      </c>
      <c r="M53" s="21">
        <v>0.94307519999999978</v>
      </c>
      <c r="N53" s="21">
        <v>5.4101759999999981</v>
      </c>
      <c r="O53" s="21">
        <f t="shared" si="8"/>
        <v>18.527999999999999</v>
      </c>
      <c r="P53" s="22"/>
      <c r="Q53" s="39">
        <f t="shared" si="9"/>
        <v>18.527999999999999</v>
      </c>
      <c r="S53" s="37">
        <f t="shared" si="1"/>
        <v>7.7465567999999987</v>
      </c>
      <c r="T53" s="37">
        <f t="shared" si="2"/>
        <v>4.4281919999999992</v>
      </c>
      <c r="U53" s="37">
        <f t="shared" si="3"/>
        <v>0</v>
      </c>
      <c r="V53" s="37">
        <f t="shared" si="4"/>
        <v>0.94307519999999978</v>
      </c>
      <c r="W53" s="37">
        <f t="shared" si="5"/>
        <v>5.4101759999999981</v>
      </c>
    </row>
    <row r="54" spans="1:23">
      <c r="A54" s="8" t="s">
        <v>96</v>
      </c>
      <c r="B54" s="20">
        <v>17.952000000000002</v>
      </c>
      <c r="C54" s="20">
        <f t="shared" si="6"/>
        <v>17.952000000000002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v>7.5057312000000005</v>
      </c>
      <c r="K54" s="21">
        <v>4.2905279999999992</v>
      </c>
      <c r="L54" s="21">
        <v>0</v>
      </c>
      <c r="M54" s="21">
        <v>0.91375679999999992</v>
      </c>
      <c r="N54" s="21">
        <v>5.2419839999999995</v>
      </c>
      <c r="O54" s="21">
        <f t="shared" si="8"/>
        <v>17.952000000000002</v>
      </c>
      <c r="P54" s="22"/>
      <c r="Q54" s="39">
        <f t="shared" si="9"/>
        <v>17.952000000000002</v>
      </c>
      <c r="S54" s="37">
        <f t="shared" si="1"/>
        <v>7.5057312000000005</v>
      </c>
      <c r="T54" s="37">
        <f t="shared" si="2"/>
        <v>4.2905279999999992</v>
      </c>
      <c r="U54" s="37">
        <f t="shared" si="3"/>
        <v>0</v>
      </c>
      <c r="V54" s="37">
        <f t="shared" si="4"/>
        <v>0.91375679999999992</v>
      </c>
      <c r="W54" s="37">
        <f t="shared" si="5"/>
        <v>5.2419839999999995</v>
      </c>
    </row>
    <row r="55" spans="1:23">
      <c r="A55" s="8" t="s">
        <v>97</v>
      </c>
      <c r="B55" s="20">
        <v>18.068000000000001</v>
      </c>
      <c r="C55" s="20">
        <f t="shared" si="6"/>
        <v>18.068000000000001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v>7.5542308</v>
      </c>
      <c r="K55" s="21">
        <v>4.3182519999999993</v>
      </c>
      <c r="L55" s="21">
        <v>0</v>
      </c>
      <c r="M55" s="21">
        <v>0.91966119999999996</v>
      </c>
      <c r="N55" s="21">
        <v>5.2758559999999992</v>
      </c>
      <c r="O55" s="21">
        <f t="shared" si="8"/>
        <v>18.068000000000001</v>
      </c>
      <c r="P55" s="22"/>
      <c r="Q55" s="39">
        <f t="shared" si="9"/>
        <v>18.068000000000001</v>
      </c>
      <c r="S55" s="37">
        <f t="shared" si="1"/>
        <v>7.5542308</v>
      </c>
      <c r="T55" s="37">
        <f t="shared" si="2"/>
        <v>4.3182519999999993</v>
      </c>
      <c r="U55" s="37">
        <f t="shared" si="3"/>
        <v>0</v>
      </c>
      <c r="V55" s="37">
        <f t="shared" si="4"/>
        <v>0.91966119999999996</v>
      </c>
      <c r="W55" s="37">
        <f t="shared" si="5"/>
        <v>5.2758559999999992</v>
      </c>
    </row>
    <row r="56" spans="1:23">
      <c r="A56" s="8" t="s">
        <v>98</v>
      </c>
      <c r="B56" s="20">
        <v>19.18</v>
      </c>
      <c r="C56" s="20">
        <f t="shared" si="6"/>
        <v>19.18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v>8.0191579999999991</v>
      </c>
      <c r="K56" s="21">
        <v>4.5840199999999989</v>
      </c>
      <c r="L56" s="21">
        <v>0</v>
      </c>
      <c r="M56" s="21">
        <v>0.97626199999999985</v>
      </c>
      <c r="N56" s="21">
        <v>5.6005599999999989</v>
      </c>
      <c r="O56" s="21">
        <f t="shared" si="8"/>
        <v>19.18</v>
      </c>
      <c r="P56" s="22"/>
      <c r="Q56" s="39">
        <f t="shared" si="9"/>
        <v>19.18</v>
      </c>
      <c r="S56" s="37">
        <f t="shared" si="1"/>
        <v>8.0191579999999991</v>
      </c>
      <c r="T56" s="37">
        <f t="shared" si="2"/>
        <v>4.5840199999999989</v>
      </c>
      <c r="U56" s="37">
        <f t="shared" si="3"/>
        <v>0</v>
      </c>
      <c r="V56" s="37">
        <f t="shared" si="4"/>
        <v>0.97626199999999985</v>
      </c>
      <c r="W56" s="37">
        <f t="shared" si="5"/>
        <v>5.6005599999999989</v>
      </c>
    </row>
    <row r="57" spans="1:23">
      <c r="A57" s="8" t="s">
        <v>99</v>
      </c>
      <c r="B57" s="20">
        <v>18.143999999999998</v>
      </c>
      <c r="C57" s="20">
        <f t="shared" si="6"/>
        <v>18.143999999999998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v>7.5860063999999987</v>
      </c>
      <c r="K57" s="21">
        <v>4.3364159999999989</v>
      </c>
      <c r="L57" s="21">
        <v>0</v>
      </c>
      <c r="M57" s="21">
        <v>0.92352959999999984</v>
      </c>
      <c r="N57" s="21">
        <v>5.2980479999999979</v>
      </c>
      <c r="O57" s="21">
        <f t="shared" si="8"/>
        <v>18.143999999999998</v>
      </c>
      <c r="P57" s="22"/>
      <c r="Q57" s="39">
        <f t="shared" si="9"/>
        <v>18.143999999999998</v>
      </c>
      <c r="S57" s="37">
        <f t="shared" si="1"/>
        <v>7.5860063999999987</v>
      </c>
      <c r="T57" s="37">
        <f t="shared" si="2"/>
        <v>4.3364159999999989</v>
      </c>
      <c r="U57" s="37">
        <f t="shared" si="3"/>
        <v>0</v>
      </c>
      <c r="V57" s="37">
        <f t="shared" si="4"/>
        <v>0.92352959999999984</v>
      </c>
      <c r="W57" s="37">
        <f t="shared" si="5"/>
        <v>5.2980479999999979</v>
      </c>
    </row>
    <row r="58" spans="1:23">
      <c r="A58" s="8" t="s">
        <v>100</v>
      </c>
      <c r="B58" s="20">
        <v>18.507999999999999</v>
      </c>
      <c r="C58" s="20">
        <f t="shared" si="6"/>
        <v>18.507999999999999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v>7.7381947999999987</v>
      </c>
      <c r="K58" s="21">
        <v>4.423411999999999</v>
      </c>
      <c r="L58" s="21">
        <v>0</v>
      </c>
      <c r="M58" s="21">
        <v>0.94205719999999982</v>
      </c>
      <c r="N58" s="21">
        <v>5.4043359999999989</v>
      </c>
      <c r="O58" s="21">
        <f t="shared" si="8"/>
        <v>18.507999999999999</v>
      </c>
      <c r="P58" s="22"/>
      <c r="Q58" s="39">
        <f t="shared" si="9"/>
        <v>18.507999999999999</v>
      </c>
      <c r="S58" s="37">
        <f t="shared" si="1"/>
        <v>7.7381947999999987</v>
      </c>
      <c r="T58" s="37">
        <f t="shared" si="2"/>
        <v>4.423411999999999</v>
      </c>
      <c r="U58" s="37">
        <f t="shared" si="3"/>
        <v>0</v>
      </c>
      <c r="V58" s="37">
        <f t="shared" si="4"/>
        <v>0.94205719999999982</v>
      </c>
      <c r="W58" s="37">
        <f t="shared" si="5"/>
        <v>5.4043359999999989</v>
      </c>
    </row>
    <row r="59" spans="1:23">
      <c r="A59" s="8" t="s">
        <v>101</v>
      </c>
      <c r="B59" s="20">
        <v>18.623999999999999</v>
      </c>
      <c r="C59" s="20">
        <f t="shared" si="6"/>
        <v>18.623999999999999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v>7.7866943999999991</v>
      </c>
      <c r="K59" s="21">
        <v>4.4511359999999991</v>
      </c>
      <c r="L59" s="21">
        <v>0</v>
      </c>
      <c r="M59" s="21">
        <v>0.94796159999999974</v>
      </c>
      <c r="N59" s="21">
        <v>5.4382079999999986</v>
      </c>
      <c r="O59" s="21">
        <f t="shared" si="8"/>
        <v>18.623999999999999</v>
      </c>
      <c r="P59" s="22"/>
      <c r="Q59" s="39">
        <f t="shared" si="9"/>
        <v>18.623999999999999</v>
      </c>
      <c r="S59" s="37">
        <f t="shared" si="1"/>
        <v>7.7866943999999991</v>
      </c>
      <c r="T59" s="37">
        <f t="shared" si="2"/>
        <v>4.4511359999999991</v>
      </c>
      <c r="U59" s="37">
        <f t="shared" si="3"/>
        <v>0</v>
      </c>
      <c r="V59" s="37">
        <f t="shared" si="4"/>
        <v>0.94796159999999974</v>
      </c>
      <c r="W59" s="37">
        <f t="shared" si="5"/>
        <v>5.4382079999999986</v>
      </c>
    </row>
    <row r="60" spans="1:23">
      <c r="A60" s="8" t="s">
        <v>102</v>
      </c>
      <c r="B60" s="20">
        <v>18.431999999999999</v>
      </c>
      <c r="C60" s="20">
        <f t="shared" si="6"/>
        <v>18.431999999999999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v>7.7064191999999991</v>
      </c>
      <c r="K60" s="21">
        <v>4.4052479999999985</v>
      </c>
      <c r="L60" s="21">
        <v>0</v>
      </c>
      <c r="M60" s="21">
        <v>0.93818879999999982</v>
      </c>
      <c r="N60" s="21">
        <v>5.3821439999999985</v>
      </c>
      <c r="O60" s="21">
        <f t="shared" si="8"/>
        <v>18.431999999999999</v>
      </c>
      <c r="P60" s="22"/>
      <c r="Q60" s="39">
        <f t="shared" si="9"/>
        <v>18.431999999999999</v>
      </c>
      <c r="S60" s="37">
        <f t="shared" si="1"/>
        <v>7.7064191999999991</v>
      </c>
      <c r="T60" s="37">
        <f t="shared" si="2"/>
        <v>4.4052479999999985</v>
      </c>
      <c r="U60" s="37">
        <f t="shared" si="3"/>
        <v>0</v>
      </c>
      <c r="V60" s="37">
        <f t="shared" si="4"/>
        <v>0.93818879999999982</v>
      </c>
      <c r="W60" s="37">
        <f t="shared" si="5"/>
        <v>5.3821439999999985</v>
      </c>
    </row>
    <row r="61" spans="1:23">
      <c r="A61" s="8" t="s">
        <v>103</v>
      </c>
      <c r="B61" s="20">
        <v>18.068000000000001</v>
      </c>
      <c r="C61" s="20">
        <f t="shared" si="6"/>
        <v>18.068000000000001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v>7.5542308</v>
      </c>
      <c r="K61" s="21">
        <v>4.3182519999999993</v>
      </c>
      <c r="L61" s="21">
        <v>0</v>
      </c>
      <c r="M61" s="21">
        <v>0.91966119999999996</v>
      </c>
      <c r="N61" s="21">
        <v>5.2758559999999992</v>
      </c>
      <c r="O61" s="21">
        <f t="shared" si="8"/>
        <v>18.068000000000001</v>
      </c>
      <c r="P61" s="22"/>
      <c r="Q61" s="39">
        <f t="shared" si="9"/>
        <v>18.068000000000001</v>
      </c>
      <c r="S61" s="37">
        <f t="shared" si="1"/>
        <v>7.5542308</v>
      </c>
      <c r="T61" s="37">
        <f t="shared" si="2"/>
        <v>4.3182519999999993</v>
      </c>
      <c r="U61" s="37">
        <f t="shared" si="3"/>
        <v>0</v>
      </c>
      <c r="V61" s="37">
        <f t="shared" si="4"/>
        <v>0.91966119999999996</v>
      </c>
      <c r="W61" s="37">
        <f t="shared" si="5"/>
        <v>5.2758559999999992</v>
      </c>
    </row>
    <row r="62" spans="1:23">
      <c r="A62" s="8" t="s">
        <v>104</v>
      </c>
      <c r="B62" s="20">
        <v>18.391999999999999</v>
      </c>
      <c r="C62" s="20">
        <f t="shared" si="6"/>
        <v>18.391999999999999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v>7.6896951999999992</v>
      </c>
      <c r="K62" s="21">
        <v>4.3956879999999989</v>
      </c>
      <c r="L62" s="21">
        <v>0</v>
      </c>
      <c r="M62" s="21">
        <v>0.9361527999999999</v>
      </c>
      <c r="N62" s="21">
        <v>5.3704639999999984</v>
      </c>
      <c r="O62" s="21">
        <f t="shared" si="8"/>
        <v>18.391999999999999</v>
      </c>
      <c r="P62" s="22"/>
      <c r="Q62" s="39">
        <f t="shared" si="9"/>
        <v>18.391999999999999</v>
      </c>
      <c r="S62" s="37">
        <f t="shared" si="1"/>
        <v>7.6896951999999992</v>
      </c>
      <c r="T62" s="37">
        <f t="shared" si="2"/>
        <v>4.3956879999999989</v>
      </c>
      <c r="U62" s="37">
        <f t="shared" si="3"/>
        <v>0</v>
      </c>
      <c r="V62" s="37">
        <f t="shared" si="4"/>
        <v>0.9361527999999999</v>
      </c>
      <c r="W62" s="37">
        <f t="shared" si="5"/>
        <v>5.3704639999999984</v>
      </c>
    </row>
    <row r="63" spans="1:23">
      <c r="A63" s="8" t="s">
        <v>105</v>
      </c>
      <c r="B63" s="20">
        <v>17.992000000000001</v>
      </c>
      <c r="C63" s="20">
        <f t="shared" si="6"/>
        <v>17.992000000000001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v>7.5224551999999996</v>
      </c>
      <c r="K63" s="21">
        <v>4.3000879999999997</v>
      </c>
      <c r="L63" s="21">
        <v>0</v>
      </c>
      <c r="M63" s="21">
        <v>0.91579279999999985</v>
      </c>
      <c r="N63" s="21">
        <v>5.2536639999999997</v>
      </c>
      <c r="O63" s="21">
        <f t="shared" si="8"/>
        <v>17.992000000000001</v>
      </c>
      <c r="P63" s="22"/>
      <c r="Q63" s="39">
        <f t="shared" si="9"/>
        <v>17.992000000000001</v>
      </c>
      <c r="S63" s="37">
        <f t="shared" si="1"/>
        <v>7.5224551999999996</v>
      </c>
      <c r="T63" s="37">
        <f t="shared" si="2"/>
        <v>4.3000879999999997</v>
      </c>
      <c r="U63" s="37">
        <f t="shared" si="3"/>
        <v>0</v>
      </c>
      <c r="V63" s="37">
        <f t="shared" si="4"/>
        <v>0.91579279999999985</v>
      </c>
      <c r="W63" s="37">
        <f t="shared" si="5"/>
        <v>5.2536639999999997</v>
      </c>
    </row>
    <row r="64" spans="1:23">
      <c r="A64" s="8" t="s">
        <v>106</v>
      </c>
      <c r="B64" s="20">
        <v>18.472000000000001</v>
      </c>
      <c r="C64" s="20">
        <f t="shared" si="6"/>
        <v>18.472000000000001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v>7.7231432</v>
      </c>
      <c r="K64" s="21">
        <v>4.414807999999999</v>
      </c>
      <c r="L64" s="21">
        <v>0</v>
      </c>
      <c r="M64" s="21">
        <v>0.94022479999999986</v>
      </c>
      <c r="N64" s="21">
        <v>5.3938240000000004</v>
      </c>
      <c r="O64" s="21">
        <f t="shared" si="8"/>
        <v>18.472000000000001</v>
      </c>
      <c r="P64" s="22"/>
      <c r="Q64" s="39">
        <f t="shared" si="9"/>
        <v>18.472000000000001</v>
      </c>
      <c r="S64" s="37">
        <f t="shared" si="1"/>
        <v>7.7231432</v>
      </c>
      <c r="T64" s="37">
        <f t="shared" si="2"/>
        <v>4.414807999999999</v>
      </c>
      <c r="U64" s="37">
        <f t="shared" si="3"/>
        <v>0</v>
      </c>
      <c r="V64" s="37">
        <f t="shared" si="4"/>
        <v>0.94022479999999986</v>
      </c>
      <c r="W64" s="37">
        <f t="shared" si="5"/>
        <v>5.3938240000000004</v>
      </c>
    </row>
    <row r="65" spans="1:23">
      <c r="A65" s="8" t="s">
        <v>107</v>
      </c>
      <c r="B65" s="20">
        <v>18.411999999999999</v>
      </c>
      <c r="C65" s="20">
        <f t="shared" si="6"/>
        <v>18.411999999999999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v>7.6980571999999983</v>
      </c>
      <c r="K65" s="21">
        <v>4.4004679999999992</v>
      </c>
      <c r="L65" s="21">
        <v>0</v>
      </c>
      <c r="M65" s="21">
        <v>0.93717079999999986</v>
      </c>
      <c r="N65" s="21">
        <v>5.3763039999999993</v>
      </c>
      <c r="O65" s="21">
        <f t="shared" si="8"/>
        <v>18.411999999999999</v>
      </c>
      <c r="P65" s="22"/>
      <c r="Q65" s="39">
        <f t="shared" si="9"/>
        <v>18.411999999999999</v>
      </c>
      <c r="S65" s="37">
        <f t="shared" si="1"/>
        <v>7.6980571999999983</v>
      </c>
      <c r="T65" s="37">
        <f t="shared" si="2"/>
        <v>4.4004679999999992</v>
      </c>
      <c r="U65" s="37">
        <f t="shared" si="3"/>
        <v>0</v>
      </c>
      <c r="V65" s="37">
        <f t="shared" si="4"/>
        <v>0.93717079999999986</v>
      </c>
      <c r="W65" s="37">
        <f t="shared" si="5"/>
        <v>5.3763039999999993</v>
      </c>
    </row>
    <row r="66" spans="1:23">
      <c r="A66" s="8" t="s">
        <v>108</v>
      </c>
      <c r="B66" s="20">
        <v>18.391999999999999</v>
      </c>
      <c r="C66" s="20">
        <f t="shared" si="6"/>
        <v>18.391999999999999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v>7.6896951999999992</v>
      </c>
      <c r="K66" s="21">
        <v>4.3956879999999989</v>
      </c>
      <c r="L66" s="21">
        <v>0</v>
      </c>
      <c r="M66" s="21">
        <v>0.9361527999999999</v>
      </c>
      <c r="N66" s="21">
        <v>5.3704639999999984</v>
      </c>
      <c r="O66" s="21">
        <f t="shared" si="8"/>
        <v>18.391999999999999</v>
      </c>
      <c r="P66" s="22"/>
      <c r="Q66" s="39">
        <f t="shared" si="9"/>
        <v>18.391999999999999</v>
      </c>
      <c r="S66" s="37">
        <f t="shared" si="1"/>
        <v>7.6896951999999992</v>
      </c>
      <c r="T66" s="37">
        <f t="shared" si="2"/>
        <v>4.3956879999999989</v>
      </c>
      <c r="U66" s="37">
        <f t="shared" si="3"/>
        <v>0</v>
      </c>
      <c r="V66" s="37">
        <f t="shared" si="4"/>
        <v>0.9361527999999999</v>
      </c>
      <c r="W66" s="37">
        <f t="shared" si="5"/>
        <v>5.3704639999999984</v>
      </c>
    </row>
    <row r="67" spans="1:23">
      <c r="A67" s="8" t="s">
        <v>109</v>
      </c>
      <c r="B67" s="20">
        <v>18.143999999999998</v>
      </c>
      <c r="C67" s="20">
        <f t="shared" si="6"/>
        <v>18.143999999999998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v>7.5860063999999987</v>
      </c>
      <c r="K67" s="21">
        <v>4.3364159999999989</v>
      </c>
      <c r="L67" s="21">
        <v>0</v>
      </c>
      <c r="M67" s="21">
        <v>0.92352959999999984</v>
      </c>
      <c r="N67" s="21">
        <v>5.2980479999999979</v>
      </c>
      <c r="O67" s="21">
        <f t="shared" si="8"/>
        <v>18.143999999999998</v>
      </c>
      <c r="P67" s="22"/>
      <c r="Q67" s="39">
        <f t="shared" si="9"/>
        <v>18.143999999999998</v>
      </c>
      <c r="S67" s="37">
        <f t="shared" ref="S67" si="10">J67</f>
        <v>7.5860063999999987</v>
      </c>
      <c r="T67" s="37">
        <f t="shared" ref="T67" si="11">K67</f>
        <v>4.3364159999999989</v>
      </c>
      <c r="U67" s="37">
        <f t="shared" ref="U67" si="12">L67</f>
        <v>0</v>
      </c>
      <c r="V67" s="37">
        <f t="shared" ref="V67" si="13">M67</f>
        <v>0.92352959999999984</v>
      </c>
      <c r="W67" s="37">
        <f t="shared" ref="W67" si="14">N67</f>
        <v>5.2980479999999979</v>
      </c>
    </row>
    <row r="68" spans="1:23">
      <c r="A68" s="8" t="s">
        <v>110</v>
      </c>
      <c r="B68" s="20">
        <v>17.664000000000001</v>
      </c>
      <c r="C68" s="20">
        <f t="shared" ref="C68:C98" si="15">B68</f>
        <v>17.664000000000001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16">SUM(D68:H68)</f>
        <v>100.00000000000001</v>
      </c>
      <c r="J68" s="21">
        <v>7.3853184000000001</v>
      </c>
      <c r="K68" s="21">
        <v>4.2216959999999997</v>
      </c>
      <c r="L68" s="21">
        <v>0</v>
      </c>
      <c r="M68" s="21">
        <v>0.89909759999999994</v>
      </c>
      <c r="N68" s="21">
        <v>5.1578879999999998</v>
      </c>
      <c r="O68" s="21">
        <f t="shared" ref="O68:O98" si="17">$C68*I68/$I68</f>
        <v>17.664000000000001</v>
      </c>
      <c r="P68" s="22"/>
      <c r="Q68" s="39">
        <f t="shared" ref="Q68:Q98" si="18">O68+P68</f>
        <v>17.664000000000001</v>
      </c>
      <c r="S68" s="37">
        <f>J68</f>
        <v>7.3853184000000001</v>
      </c>
      <c r="T68" s="37">
        <f t="shared" ref="T68:W68" si="19">K68</f>
        <v>4.2216959999999997</v>
      </c>
      <c r="U68" s="37">
        <f t="shared" si="19"/>
        <v>0</v>
      </c>
      <c r="V68" s="37">
        <f t="shared" si="19"/>
        <v>0.89909759999999994</v>
      </c>
      <c r="W68" s="37">
        <f t="shared" si="19"/>
        <v>5.1578879999999998</v>
      </c>
    </row>
    <row r="69" spans="1:23">
      <c r="A69" s="8" t="s">
        <v>111</v>
      </c>
      <c r="B69" s="20">
        <v>18.143999999999998</v>
      </c>
      <c r="C69" s="20">
        <f t="shared" si="15"/>
        <v>18.143999999999998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16"/>
        <v>100.00000000000001</v>
      </c>
      <c r="J69" s="21">
        <v>7.5860063999999987</v>
      </c>
      <c r="K69" s="21">
        <v>4.3364159999999989</v>
      </c>
      <c r="L69" s="21">
        <v>0</v>
      </c>
      <c r="M69" s="21">
        <v>0.92352959999999984</v>
      </c>
      <c r="N69" s="21">
        <v>5.2980479999999979</v>
      </c>
      <c r="O69" s="21">
        <f t="shared" si="17"/>
        <v>18.143999999999998</v>
      </c>
      <c r="P69" s="22"/>
      <c r="Q69" s="39">
        <f t="shared" si="18"/>
        <v>18.143999999999998</v>
      </c>
      <c r="S69" s="37">
        <f t="shared" ref="S69:S98" si="20">J69</f>
        <v>7.5860063999999987</v>
      </c>
      <c r="T69" s="37">
        <f t="shared" ref="T69:T98" si="21">K69</f>
        <v>4.3364159999999989</v>
      </c>
      <c r="U69" s="37">
        <f t="shared" ref="U69:U98" si="22">L69</f>
        <v>0</v>
      </c>
      <c r="V69" s="37">
        <f t="shared" ref="V69:V98" si="23">M69</f>
        <v>0.92352959999999984</v>
      </c>
      <c r="W69" s="37">
        <f t="shared" ref="W69:W98" si="24">N69</f>
        <v>5.2980479999999979</v>
      </c>
    </row>
    <row r="70" spans="1:23">
      <c r="A70" s="8" t="s">
        <v>112</v>
      </c>
      <c r="B70" s="20">
        <v>18.411999999999999</v>
      </c>
      <c r="C70" s="20">
        <f t="shared" si="15"/>
        <v>18.411999999999999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16"/>
        <v>100.00000000000001</v>
      </c>
      <c r="J70" s="21">
        <v>7.6980571999999983</v>
      </c>
      <c r="K70" s="21">
        <v>4.4004679999999992</v>
      </c>
      <c r="L70" s="21">
        <v>0</v>
      </c>
      <c r="M70" s="21">
        <v>0.93717079999999986</v>
      </c>
      <c r="N70" s="21">
        <v>5.3763039999999993</v>
      </c>
      <c r="O70" s="21">
        <f t="shared" si="17"/>
        <v>18.411999999999999</v>
      </c>
      <c r="P70" s="22"/>
      <c r="Q70" s="39">
        <f t="shared" si="18"/>
        <v>18.411999999999999</v>
      </c>
      <c r="S70" s="37">
        <f t="shared" si="20"/>
        <v>7.6980571999999983</v>
      </c>
      <c r="T70" s="37">
        <f t="shared" si="21"/>
        <v>4.4004679999999992</v>
      </c>
      <c r="U70" s="37">
        <f t="shared" si="22"/>
        <v>0</v>
      </c>
      <c r="V70" s="37">
        <f t="shared" si="23"/>
        <v>0.93717079999999986</v>
      </c>
      <c r="W70" s="37">
        <f t="shared" si="24"/>
        <v>5.3763039999999993</v>
      </c>
    </row>
    <row r="71" spans="1:23">
      <c r="A71" s="8" t="s">
        <v>113</v>
      </c>
      <c r="B71" s="20">
        <v>18.431999999999999</v>
      </c>
      <c r="C71" s="20">
        <f t="shared" si="15"/>
        <v>18.431999999999999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16"/>
        <v>100.00000000000001</v>
      </c>
      <c r="J71" s="21">
        <v>7.7064191999999991</v>
      </c>
      <c r="K71" s="21">
        <v>4.4052479999999985</v>
      </c>
      <c r="L71" s="21">
        <v>0</v>
      </c>
      <c r="M71" s="21">
        <v>0.93818879999999982</v>
      </c>
      <c r="N71" s="21">
        <v>5.3821439999999985</v>
      </c>
      <c r="O71" s="21">
        <f t="shared" si="17"/>
        <v>18.431999999999999</v>
      </c>
      <c r="P71" s="22"/>
      <c r="Q71" s="39">
        <f t="shared" si="18"/>
        <v>18.431999999999999</v>
      </c>
      <c r="S71" s="37">
        <f t="shared" si="20"/>
        <v>7.7064191999999991</v>
      </c>
      <c r="T71" s="37">
        <f t="shared" si="21"/>
        <v>4.4052479999999985</v>
      </c>
      <c r="U71" s="37">
        <f t="shared" si="22"/>
        <v>0</v>
      </c>
      <c r="V71" s="37">
        <f t="shared" si="23"/>
        <v>0.93818879999999982</v>
      </c>
      <c r="W71" s="37">
        <f t="shared" si="24"/>
        <v>5.3821439999999985</v>
      </c>
    </row>
    <row r="72" spans="1:23">
      <c r="A72" s="8" t="s">
        <v>114</v>
      </c>
      <c r="B72" s="20">
        <v>18.007999999999999</v>
      </c>
      <c r="C72" s="20">
        <f t="shared" si="15"/>
        <v>18.007999999999999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16"/>
        <v>100.00000000000001</v>
      </c>
      <c r="J72" s="21">
        <v>7.5291447999999992</v>
      </c>
      <c r="K72" s="21">
        <v>4.3039119999999995</v>
      </c>
      <c r="L72" s="21">
        <v>0</v>
      </c>
      <c r="M72" s="21">
        <v>0.91660719999999984</v>
      </c>
      <c r="N72" s="21">
        <v>5.258335999999999</v>
      </c>
      <c r="O72" s="21">
        <f t="shared" si="17"/>
        <v>18.007999999999999</v>
      </c>
      <c r="P72" s="22"/>
      <c r="Q72" s="39">
        <f t="shared" si="18"/>
        <v>18.007999999999999</v>
      </c>
      <c r="S72" s="37">
        <f t="shared" si="20"/>
        <v>7.5291447999999992</v>
      </c>
      <c r="T72" s="37">
        <f t="shared" si="21"/>
        <v>4.3039119999999995</v>
      </c>
      <c r="U72" s="37">
        <f t="shared" si="22"/>
        <v>0</v>
      </c>
      <c r="V72" s="37">
        <f t="shared" si="23"/>
        <v>0.91660719999999984</v>
      </c>
      <c r="W72" s="37">
        <f t="shared" si="24"/>
        <v>5.258335999999999</v>
      </c>
    </row>
    <row r="73" spans="1:23">
      <c r="A73" s="8" t="s">
        <v>115</v>
      </c>
      <c r="B73" s="20">
        <v>18.643999999999998</v>
      </c>
      <c r="C73" s="20">
        <f t="shared" si="15"/>
        <v>18.643999999999998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16"/>
        <v>100.00000000000001</v>
      </c>
      <c r="J73" s="21">
        <v>7.7950563999999982</v>
      </c>
      <c r="K73" s="21">
        <v>4.4559159999999984</v>
      </c>
      <c r="L73" s="21">
        <v>0</v>
      </c>
      <c r="M73" s="21">
        <v>0.9489795999999997</v>
      </c>
      <c r="N73" s="21">
        <v>5.4440479999999987</v>
      </c>
      <c r="O73" s="21">
        <f t="shared" si="17"/>
        <v>18.643999999999998</v>
      </c>
      <c r="P73" s="22"/>
      <c r="Q73" s="39">
        <f t="shared" si="18"/>
        <v>18.643999999999998</v>
      </c>
      <c r="S73" s="37">
        <f t="shared" si="20"/>
        <v>7.7950563999999982</v>
      </c>
      <c r="T73" s="37">
        <f t="shared" si="21"/>
        <v>4.4559159999999984</v>
      </c>
      <c r="U73" s="37">
        <f t="shared" si="22"/>
        <v>0</v>
      </c>
      <c r="V73" s="37">
        <f t="shared" si="23"/>
        <v>0.9489795999999997</v>
      </c>
      <c r="W73" s="37">
        <f t="shared" si="24"/>
        <v>5.4440479999999987</v>
      </c>
    </row>
    <row r="74" spans="1:23">
      <c r="A74" s="8" t="s">
        <v>116</v>
      </c>
      <c r="B74" s="20">
        <v>18.411999999999999</v>
      </c>
      <c r="C74" s="20">
        <f t="shared" si="15"/>
        <v>18.411999999999999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16"/>
        <v>100.00000000000001</v>
      </c>
      <c r="J74" s="21">
        <v>7.6980571999999983</v>
      </c>
      <c r="K74" s="21">
        <v>4.4004679999999992</v>
      </c>
      <c r="L74" s="21">
        <v>0</v>
      </c>
      <c r="M74" s="21">
        <v>0.93717079999999986</v>
      </c>
      <c r="N74" s="21">
        <v>5.3763039999999993</v>
      </c>
      <c r="O74" s="21">
        <f t="shared" si="17"/>
        <v>18.411999999999999</v>
      </c>
      <c r="P74" s="22"/>
      <c r="Q74" s="39">
        <f t="shared" si="18"/>
        <v>18.411999999999999</v>
      </c>
      <c r="S74" s="37">
        <f t="shared" si="20"/>
        <v>7.6980571999999983</v>
      </c>
      <c r="T74" s="37">
        <f t="shared" si="21"/>
        <v>4.4004679999999992</v>
      </c>
      <c r="U74" s="37">
        <f t="shared" si="22"/>
        <v>0</v>
      </c>
      <c r="V74" s="37">
        <f t="shared" si="23"/>
        <v>0.93717079999999986</v>
      </c>
      <c r="W74" s="37">
        <f t="shared" si="24"/>
        <v>5.3763039999999993</v>
      </c>
    </row>
    <row r="75" spans="1:23">
      <c r="A75" s="8" t="s">
        <v>117</v>
      </c>
      <c r="B75" s="20">
        <v>18.931999999999999</v>
      </c>
      <c r="C75" s="20">
        <f t="shared" si="15"/>
        <v>18.931999999999999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16"/>
        <v>100.00000000000001</v>
      </c>
      <c r="J75" s="21">
        <v>7.9154691999999987</v>
      </c>
      <c r="K75" s="21">
        <v>4.5247479999999989</v>
      </c>
      <c r="L75" s="21">
        <v>0</v>
      </c>
      <c r="M75" s="21">
        <v>0.9636387999999998</v>
      </c>
      <c r="N75" s="21">
        <v>5.5281439999999993</v>
      </c>
      <c r="O75" s="21">
        <f t="shared" si="17"/>
        <v>18.931999999999999</v>
      </c>
      <c r="P75" s="22"/>
      <c r="Q75" s="39">
        <f t="shared" si="18"/>
        <v>18.931999999999999</v>
      </c>
      <c r="S75" s="37">
        <f t="shared" si="20"/>
        <v>7.9154691999999987</v>
      </c>
      <c r="T75" s="37">
        <f t="shared" si="21"/>
        <v>4.5247479999999989</v>
      </c>
      <c r="U75" s="37">
        <f t="shared" si="22"/>
        <v>0</v>
      </c>
      <c r="V75" s="37">
        <f t="shared" si="23"/>
        <v>0.9636387999999998</v>
      </c>
      <c r="W75" s="37">
        <f t="shared" si="24"/>
        <v>5.5281439999999993</v>
      </c>
    </row>
    <row r="76" spans="1:23">
      <c r="A76" s="8" t="s">
        <v>118</v>
      </c>
      <c r="B76" s="20">
        <v>19.276</v>
      </c>
      <c r="C76" s="20">
        <f t="shared" si="15"/>
        <v>19.276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16"/>
        <v>100.00000000000001</v>
      </c>
      <c r="J76" s="21">
        <v>8.0592955999999987</v>
      </c>
      <c r="K76" s="21">
        <v>4.6069639999999996</v>
      </c>
      <c r="L76" s="21">
        <v>0</v>
      </c>
      <c r="M76" s="21">
        <v>0.98114839999999992</v>
      </c>
      <c r="N76" s="21">
        <v>5.6285919999999994</v>
      </c>
      <c r="O76" s="21">
        <f t="shared" si="17"/>
        <v>19.276</v>
      </c>
      <c r="P76" s="22"/>
      <c r="Q76" s="39">
        <f t="shared" si="18"/>
        <v>19.276</v>
      </c>
      <c r="S76" s="37">
        <f t="shared" si="20"/>
        <v>8.0592955999999987</v>
      </c>
      <c r="T76" s="37">
        <f t="shared" si="21"/>
        <v>4.6069639999999996</v>
      </c>
      <c r="U76" s="37">
        <f t="shared" si="22"/>
        <v>0</v>
      </c>
      <c r="V76" s="37">
        <f t="shared" si="23"/>
        <v>0.98114839999999992</v>
      </c>
      <c r="W76" s="37">
        <f t="shared" si="24"/>
        <v>5.6285919999999994</v>
      </c>
    </row>
    <row r="77" spans="1:23">
      <c r="A77" s="8" t="s">
        <v>119</v>
      </c>
      <c r="B77" s="20">
        <v>18.452000000000002</v>
      </c>
      <c r="C77" s="20">
        <f t="shared" si="15"/>
        <v>18.452000000000002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16"/>
        <v>100.00000000000001</v>
      </c>
      <c r="J77" s="21">
        <v>7.7147812</v>
      </c>
      <c r="K77" s="21">
        <v>4.4100279999999996</v>
      </c>
      <c r="L77" s="21">
        <v>0</v>
      </c>
      <c r="M77" s="21">
        <v>0.9392067999999999</v>
      </c>
      <c r="N77" s="21">
        <v>5.3879839999999994</v>
      </c>
      <c r="O77" s="21">
        <f t="shared" si="17"/>
        <v>18.452000000000002</v>
      </c>
      <c r="P77" s="22"/>
      <c r="Q77" s="39">
        <f t="shared" si="18"/>
        <v>18.452000000000002</v>
      </c>
      <c r="S77" s="37">
        <f t="shared" si="20"/>
        <v>7.7147812</v>
      </c>
      <c r="T77" s="37">
        <f t="shared" si="21"/>
        <v>4.4100279999999996</v>
      </c>
      <c r="U77" s="37">
        <f t="shared" si="22"/>
        <v>0</v>
      </c>
      <c r="V77" s="37">
        <f t="shared" si="23"/>
        <v>0.9392067999999999</v>
      </c>
      <c r="W77" s="37">
        <f t="shared" si="24"/>
        <v>5.3879839999999994</v>
      </c>
    </row>
    <row r="78" spans="1:23">
      <c r="A78" s="8" t="s">
        <v>120</v>
      </c>
      <c r="B78" s="20">
        <v>18.376000000000001</v>
      </c>
      <c r="C78" s="20">
        <f t="shared" si="15"/>
        <v>18.376000000000001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16"/>
        <v>100.00000000000001</v>
      </c>
      <c r="J78" s="21">
        <v>7.6830056000000004</v>
      </c>
      <c r="K78" s="21">
        <v>4.3918639999999991</v>
      </c>
      <c r="L78" s="21">
        <v>0</v>
      </c>
      <c r="M78" s="21">
        <v>0.93533839999999979</v>
      </c>
      <c r="N78" s="21">
        <v>5.365791999999999</v>
      </c>
      <c r="O78" s="21">
        <f t="shared" si="17"/>
        <v>18.376000000000001</v>
      </c>
      <c r="P78" s="22"/>
      <c r="Q78" s="39">
        <f t="shared" si="18"/>
        <v>18.376000000000001</v>
      </c>
      <c r="S78" s="37">
        <f t="shared" si="20"/>
        <v>7.6830056000000004</v>
      </c>
      <c r="T78" s="37">
        <f t="shared" si="21"/>
        <v>4.3918639999999991</v>
      </c>
      <c r="U78" s="37">
        <f t="shared" si="22"/>
        <v>0</v>
      </c>
      <c r="V78" s="37">
        <f t="shared" si="23"/>
        <v>0.93533839999999979</v>
      </c>
      <c r="W78" s="37">
        <f t="shared" si="24"/>
        <v>5.365791999999999</v>
      </c>
    </row>
    <row r="79" spans="1:23">
      <c r="A79" s="8" t="s">
        <v>121</v>
      </c>
      <c r="B79" s="20">
        <v>18.547999999999998</v>
      </c>
      <c r="C79" s="20">
        <f t="shared" si="15"/>
        <v>18.547999999999998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16"/>
        <v>100.00000000000001</v>
      </c>
      <c r="J79" s="21">
        <v>7.7549187999999978</v>
      </c>
      <c r="K79" s="21">
        <v>4.4329719999999986</v>
      </c>
      <c r="L79" s="21">
        <v>0</v>
      </c>
      <c r="M79" s="21">
        <v>0.94409319999999985</v>
      </c>
      <c r="N79" s="21">
        <v>5.4160159999999991</v>
      </c>
      <c r="O79" s="21">
        <f t="shared" si="17"/>
        <v>18.547999999999998</v>
      </c>
      <c r="P79" s="22"/>
      <c r="Q79" s="39">
        <f t="shared" si="18"/>
        <v>18.547999999999998</v>
      </c>
      <c r="S79" s="37">
        <f t="shared" si="20"/>
        <v>7.7549187999999978</v>
      </c>
      <c r="T79" s="37">
        <f t="shared" si="21"/>
        <v>4.4329719999999986</v>
      </c>
      <c r="U79" s="37">
        <f t="shared" si="22"/>
        <v>0</v>
      </c>
      <c r="V79" s="37">
        <f t="shared" si="23"/>
        <v>0.94409319999999985</v>
      </c>
      <c r="W79" s="37">
        <f t="shared" si="24"/>
        <v>5.4160159999999991</v>
      </c>
    </row>
    <row r="80" spans="1:23">
      <c r="A80" s="8" t="s">
        <v>122</v>
      </c>
      <c r="B80" s="20">
        <v>18.28</v>
      </c>
      <c r="C80" s="20">
        <f t="shared" si="15"/>
        <v>18.28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16"/>
        <v>100.00000000000001</v>
      </c>
      <c r="J80" s="21">
        <v>7.642868</v>
      </c>
      <c r="K80" s="21">
        <v>4.3689199999999992</v>
      </c>
      <c r="L80" s="21">
        <v>0</v>
      </c>
      <c r="M80" s="21">
        <v>0.93045199999999995</v>
      </c>
      <c r="N80" s="21">
        <v>5.3377600000000003</v>
      </c>
      <c r="O80" s="21">
        <f t="shared" si="17"/>
        <v>18.28</v>
      </c>
      <c r="P80" s="22"/>
      <c r="Q80" s="39">
        <f t="shared" si="18"/>
        <v>18.28</v>
      </c>
      <c r="S80" s="37">
        <f t="shared" si="20"/>
        <v>7.642868</v>
      </c>
      <c r="T80" s="37">
        <f t="shared" si="21"/>
        <v>4.3689199999999992</v>
      </c>
      <c r="U80" s="37">
        <f t="shared" si="22"/>
        <v>0</v>
      </c>
      <c r="V80" s="37">
        <f t="shared" si="23"/>
        <v>0.93045199999999995</v>
      </c>
      <c r="W80" s="37">
        <f t="shared" si="24"/>
        <v>5.3377600000000003</v>
      </c>
    </row>
    <row r="81" spans="1:23">
      <c r="A81" s="8" t="s">
        <v>123</v>
      </c>
      <c r="B81" s="20">
        <v>19.123999999999999</v>
      </c>
      <c r="C81" s="20">
        <f t="shared" si="15"/>
        <v>19.123999999999999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16"/>
        <v>100.00000000000001</v>
      </c>
      <c r="J81" s="21">
        <v>7.9957443999999986</v>
      </c>
      <c r="K81" s="21">
        <v>4.5706359999999986</v>
      </c>
      <c r="L81" s="21">
        <v>0</v>
      </c>
      <c r="M81" s="21">
        <v>0.97341159999999971</v>
      </c>
      <c r="N81" s="21">
        <v>5.5842079999999994</v>
      </c>
      <c r="O81" s="21">
        <f t="shared" si="17"/>
        <v>19.123999999999999</v>
      </c>
      <c r="P81" s="22"/>
      <c r="Q81" s="39">
        <f t="shared" si="18"/>
        <v>19.123999999999999</v>
      </c>
      <c r="S81" s="37">
        <f t="shared" si="20"/>
        <v>7.9957443999999986</v>
      </c>
      <c r="T81" s="37">
        <f t="shared" si="21"/>
        <v>4.5706359999999986</v>
      </c>
      <c r="U81" s="37">
        <f t="shared" si="22"/>
        <v>0</v>
      </c>
      <c r="V81" s="37">
        <f t="shared" si="23"/>
        <v>0.97341159999999971</v>
      </c>
      <c r="W81" s="37">
        <f t="shared" si="24"/>
        <v>5.5842079999999994</v>
      </c>
    </row>
    <row r="82" spans="1:23">
      <c r="A82" s="8" t="s">
        <v>124</v>
      </c>
      <c r="B82" s="20">
        <v>17.8</v>
      </c>
      <c r="C82" s="20">
        <f t="shared" si="15"/>
        <v>17.8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16"/>
        <v>100.00000000000001</v>
      </c>
      <c r="J82" s="21">
        <v>7.4421799999999996</v>
      </c>
      <c r="K82" s="21">
        <v>4.2542</v>
      </c>
      <c r="L82" s="21">
        <v>0</v>
      </c>
      <c r="M82" s="21">
        <v>0.90601999999999994</v>
      </c>
      <c r="N82" s="21">
        <v>5.1975999999999996</v>
      </c>
      <c r="O82" s="21">
        <f t="shared" si="17"/>
        <v>17.8</v>
      </c>
      <c r="P82" s="22"/>
      <c r="Q82" s="39">
        <f t="shared" si="18"/>
        <v>17.8</v>
      </c>
      <c r="S82" s="37">
        <f t="shared" si="20"/>
        <v>7.4421799999999996</v>
      </c>
      <c r="T82" s="37">
        <f t="shared" si="21"/>
        <v>4.2542</v>
      </c>
      <c r="U82" s="37">
        <f t="shared" si="22"/>
        <v>0</v>
      </c>
      <c r="V82" s="37">
        <f t="shared" si="23"/>
        <v>0.90601999999999994</v>
      </c>
      <c r="W82" s="37">
        <f t="shared" si="24"/>
        <v>5.1975999999999996</v>
      </c>
    </row>
    <row r="83" spans="1:23">
      <c r="A83" s="8" t="s">
        <v>125</v>
      </c>
      <c r="B83" s="20">
        <v>18.088000000000001</v>
      </c>
      <c r="C83" s="20">
        <f t="shared" si="15"/>
        <v>18.088000000000001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16"/>
        <v>100.00000000000001</v>
      </c>
      <c r="J83" s="21">
        <v>7.5625928</v>
      </c>
      <c r="K83" s="21">
        <v>4.3230319999999995</v>
      </c>
      <c r="L83" s="21">
        <v>0</v>
      </c>
      <c r="M83" s="21">
        <v>0.92067919999999992</v>
      </c>
      <c r="N83" s="21">
        <v>5.2816960000000002</v>
      </c>
      <c r="O83" s="21">
        <f t="shared" si="17"/>
        <v>18.088000000000001</v>
      </c>
      <c r="P83" s="22"/>
      <c r="Q83" s="39">
        <f t="shared" si="18"/>
        <v>18.088000000000001</v>
      </c>
      <c r="S83" s="37">
        <f t="shared" si="20"/>
        <v>7.5625928</v>
      </c>
      <c r="T83" s="37">
        <f t="shared" si="21"/>
        <v>4.3230319999999995</v>
      </c>
      <c r="U83" s="37">
        <f t="shared" si="22"/>
        <v>0</v>
      </c>
      <c r="V83" s="37">
        <f t="shared" si="23"/>
        <v>0.92067919999999992</v>
      </c>
      <c r="W83" s="37">
        <f t="shared" si="24"/>
        <v>5.2816960000000002</v>
      </c>
    </row>
    <row r="84" spans="1:23">
      <c r="A84" s="8" t="s">
        <v>126</v>
      </c>
      <c r="B84" s="20">
        <v>18.164000000000001</v>
      </c>
      <c r="C84" s="20">
        <f t="shared" si="15"/>
        <v>18.164000000000001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16"/>
        <v>100.00000000000001</v>
      </c>
      <c r="J84" s="21">
        <v>7.5943683999999996</v>
      </c>
      <c r="K84" s="21">
        <v>4.3411959999999992</v>
      </c>
      <c r="L84" s="21">
        <v>0</v>
      </c>
      <c r="M84" s="21">
        <v>0.92454759999999991</v>
      </c>
      <c r="N84" s="21">
        <v>5.3038879999999997</v>
      </c>
      <c r="O84" s="21">
        <f t="shared" si="17"/>
        <v>18.164000000000001</v>
      </c>
      <c r="P84" s="22"/>
      <c r="Q84" s="39">
        <f t="shared" si="18"/>
        <v>18.164000000000001</v>
      </c>
      <c r="S84" s="37">
        <f t="shared" si="20"/>
        <v>7.5943683999999996</v>
      </c>
      <c r="T84" s="37">
        <f t="shared" si="21"/>
        <v>4.3411959999999992</v>
      </c>
      <c r="U84" s="37">
        <f t="shared" si="22"/>
        <v>0</v>
      </c>
      <c r="V84" s="37">
        <f t="shared" si="23"/>
        <v>0.92454759999999991</v>
      </c>
      <c r="W84" s="37">
        <f t="shared" si="24"/>
        <v>5.3038879999999997</v>
      </c>
    </row>
    <row r="85" spans="1:23">
      <c r="A85" s="8" t="s">
        <v>127</v>
      </c>
      <c r="B85" s="20">
        <v>18.356000000000002</v>
      </c>
      <c r="C85" s="20">
        <f t="shared" si="15"/>
        <v>18.356000000000002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16"/>
        <v>100.00000000000001</v>
      </c>
      <c r="J85" s="21">
        <v>7.6746435999999996</v>
      </c>
      <c r="K85" s="21">
        <v>4.3870839999999998</v>
      </c>
      <c r="L85" s="21">
        <v>0</v>
      </c>
      <c r="M85" s="21">
        <v>0.93432039999999983</v>
      </c>
      <c r="N85" s="21">
        <v>5.3599519999999998</v>
      </c>
      <c r="O85" s="21">
        <f t="shared" si="17"/>
        <v>18.356000000000002</v>
      </c>
      <c r="P85" s="22"/>
      <c r="Q85" s="39">
        <f t="shared" si="18"/>
        <v>18.356000000000002</v>
      </c>
      <c r="S85" s="37">
        <f t="shared" si="20"/>
        <v>7.6746435999999996</v>
      </c>
      <c r="T85" s="37">
        <f t="shared" si="21"/>
        <v>4.3870839999999998</v>
      </c>
      <c r="U85" s="37">
        <f t="shared" si="22"/>
        <v>0</v>
      </c>
      <c r="V85" s="37">
        <f t="shared" si="23"/>
        <v>0.93432039999999983</v>
      </c>
      <c r="W85" s="37">
        <f t="shared" si="24"/>
        <v>5.3599519999999998</v>
      </c>
    </row>
    <row r="86" spans="1:23">
      <c r="A86" s="8" t="s">
        <v>128</v>
      </c>
      <c r="B86" s="20">
        <v>18.22</v>
      </c>
      <c r="C86" s="20">
        <f t="shared" si="15"/>
        <v>18.22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16"/>
        <v>100.00000000000001</v>
      </c>
      <c r="J86" s="21">
        <v>7.6177819999999983</v>
      </c>
      <c r="K86" s="21">
        <v>4.3545799999999995</v>
      </c>
      <c r="L86" s="21">
        <v>0</v>
      </c>
      <c r="M86" s="21">
        <v>0.92739799999999972</v>
      </c>
      <c r="N86" s="21">
        <v>5.3202399999999992</v>
      </c>
      <c r="O86" s="21">
        <f t="shared" si="17"/>
        <v>18.22</v>
      </c>
      <c r="P86" s="22"/>
      <c r="Q86" s="39">
        <f t="shared" si="18"/>
        <v>18.22</v>
      </c>
      <c r="S86" s="37">
        <f t="shared" si="20"/>
        <v>7.6177819999999983</v>
      </c>
      <c r="T86" s="37">
        <f t="shared" si="21"/>
        <v>4.3545799999999995</v>
      </c>
      <c r="U86" s="37">
        <f t="shared" si="22"/>
        <v>0</v>
      </c>
      <c r="V86" s="37">
        <f t="shared" si="23"/>
        <v>0.92739799999999972</v>
      </c>
      <c r="W86" s="37">
        <f t="shared" si="24"/>
        <v>5.3202399999999992</v>
      </c>
    </row>
    <row r="87" spans="1:23">
      <c r="A87" s="8" t="s">
        <v>129</v>
      </c>
      <c r="B87" s="20">
        <v>18.260000000000002</v>
      </c>
      <c r="C87" s="20">
        <f t="shared" si="15"/>
        <v>18.260000000000002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16"/>
        <v>100.00000000000001</v>
      </c>
      <c r="J87" s="21">
        <v>7.634506</v>
      </c>
      <c r="K87" s="21">
        <v>4.364139999999999</v>
      </c>
      <c r="L87" s="21">
        <v>0</v>
      </c>
      <c r="M87" s="21">
        <v>0.92943399999999998</v>
      </c>
      <c r="N87" s="21">
        <v>5.3319199999999993</v>
      </c>
      <c r="O87" s="21">
        <f t="shared" si="17"/>
        <v>18.260000000000002</v>
      </c>
      <c r="P87" s="22"/>
      <c r="Q87" s="39">
        <f t="shared" si="18"/>
        <v>18.260000000000002</v>
      </c>
      <c r="S87" s="37">
        <f t="shared" si="20"/>
        <v>7.634506</v>
      </c>
      <c r="T87" s="37">
        <f t="shared" si="21"/>
        <v>4.364139999999999</v>
      </c>
      <c r="U87" s="37">
        <f t="shared" si="22"/>
        <v>0</v>
      </c>
      <c r="V87" s="37">
        <f t="shared" si="23"/>
        <v>0.92943399999999998</v>
      </c>
      <c r="W87" s="37">
        <f t="shared" si="24"/>
        <v>5.3319199999999993</v>
      </c>
    </row>
    <row r="88" spans="1:23">
      <c r="A88" s="8" t="s">
        <v>130</v>
      </c>
      <c r="B88" s="20">
        <v>18.376000000000001</v>
      </c>
      <c r="C88" s="20">
        <f t="shared" si="15"/>
        <v>18.376000000000001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16"/>
        <v>100.00000000000001</v>
      </c>
      <c r="J88" s="21">
        <v>7.6830056000000004</v>
      </c>
      <c r="K88" s="21">
        <v>4.3918639999999991</v>
      </c>
      <c r="L88" s="21">
        <v>0</v>
      </c>
      <c r="M88" s="21">
        <v>0.93533839999999979</v>
      </c>
      <c r="N88" s="21">
        <v>5.365791999999999</v>
      </c>
      <c r="O88" s="21">
        <f t="shared" si="17"/>
        <v>18.376000000000001</v>
      </c>
      <c r="P88" s="22"/>
      <c r="Q88" s="39">
        <f t="shared" si="18"/>
        <v>18.376000000000001</v>
      </c>
      <c r="S88" s="37">
        <f t="shared" si="20"/>
        <v>7.6830056000000004</v>
      </c>
      <c r="T88" s="37">
        <f t="shared" si="21"/>
        <v>4.3918639999999991</v>
      </c>
      <c r="U88" s="37">
        <f t="shared" si="22"/>
        <v>0</v>
      </c>
      <c r="V88" s="37">
        <f t="shared" si="23"/>
        <v>0.93533839999999979</v>
      </c>
      <c r="W88" s="37">
        <f t="shared" si="24"/>
        <v>5.365791999999999</v>
      </c>
    </row>
    <row r="89" spans="1:23">
      <c r="A89" s="8" t="s">
        <v>131</v>
      </c>
      <c r="B89" s="20">
        <v>18.239999999999998</v>
      </c>
      <c r="C89" s="20">
        <f t="shared" si="15"/>
        <v>18.239999999999998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16"/>
        <v>100.00000000000001</v>
      </c>
      <c r="J89" s="21">
        <v>7.6261439999999983</v>
      </c>
      <c r="K89" s="21">
        <v>4.3593599999999988</v>
      </c>
      <c r="L89" s="21">
        <v>0</v>
      </c>
      <c r="M89" s="21">
        <v>0.92841599999999969</v>
      </c>
      <c r="N89" s="21">
        <v>5.3260799999999984</v>
      </c>
      <c r="O89" s="21">
        <f t="shared" si="17"/>
        <v>18.239999999999998</v>
      </c>
      <c r="P89" s="22"/>
      <c r="Q89" s="39">
        <f t="shared" si="18"/>
        <v>18.239999999999998</v>
      </c>
      <c r="S89" s="37">
        <f t="shared" si="20"/>
        <v>7.6261439999999983</v>
      </c>
      <c r="T89" s="37">
        <f t="shared" si="21"/>
        <v>4.3593599999999988</v>
      </c>
      <c r="U89" s="37">
        <f t="shared" si="22"/>
        <v>0</v>
      </c>
      <c r="V89" s="37">
        <f t="shared" si="23"/>
        <v>0.92841599999999969</v>
      </c>
      <c r="W89" s="37">
        <f t="shared" si="24"/>
        <v>5.3260799999999984</v>
      </c>
    </row>
    <row r="90" spans="1:23">
      <c r="A90" s="8" t="s">
        <v>132</v>
      </c>
      <c r="B90" s="20">
        <v>18.260000000000002</v>
      </c>
      <c r="C90" s="20">
        <f t="shared" si="15"/>
        <v>18.260000000000002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16"/>
        <v>100.00000000000001</v>
      </c>
      <c r="J90" s="21">
        <v>7.634506</v>
      </c>
      <c r="K90" s="21">
        <v>4.364139999999999</v>
      </c>
      <c r="L90" s="21">
        <v>0</v>
      </c>
      <c r="M90" s="21">
        <v>0.92943399999999998</v>
      </c>
      <c r="N90" s="21">
        <v>5.3319199999999993</v>
      </c>
      <c r="O90" s="21">
        <f t="shared" si="17"/>
        <v>18.260000000000002</v>
      </c>
      <c r="P90" s="22"/>
      <c r="Q90" s="39">
        <f t="shared" si="18"/>
        <v>18.260000000000002</v>
      </c>
      <c r="S90" s="37">
        <f t="shared" si="20"/>
        <v>7.634506</v>
      </c>
      <c r="T90" s="37">
        <f t="shared" si="21"/>
        <v>4.364139999999999</v>
      </c>
      <c r="U90" s="37">
        <f t="shared" si="22"/>
        <v>0</v>
      </c>
      <c r="V90" s="37">
        <f t="shared" si="23"/>
        <v>0.92943399999999998</v>
      </c>
      <c r="W90" s="37">
        <f t="shared" si="24"/>
        <v>5.3319199999999993</v>
      </c>
    </row>
    <row r="91" spans="1:23">
      <c r="A91" s="8" t="s">
        <v>133</v>
      </c>
      <c r="B91" s="20">
        <v>18.391999999999999</v>
      </c>
      <c r="C91" s="20">
        <f t="shared" si="15"/>
        <v>18.391999999999999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16"/>
        <v>100.00000000000001</v>
      </c>
      <c r="J91" s="21">
        <v>7.6896951999999992</v>
      </c>
      <c r="K91" s="21">
        <v>4.3956879999999989</v>
      </c>
      <c r="L91" s="21">
        <v>0</v>
      </c>
      <c r="M91" s="21">
        <v>0.9361527999999999</v>
      </c>
      <c r="N91" s="21">
        <v>5.3704639999999984</v>
      </c>
      <c r="O91" s="21">
        <f t="shared" si="17"/>
        <v>18.391999999999999</v>
      </c>
      <c r="P91" s="22"/>
      <c r="Q91" s="39">
        <f t="shared" si="18"/>
        <v>18.391999999999999</v>
      </c>
      <c r="S91" s="37">
        <f t="shared" si="20"/>
        <v>7.6896951999999992</v>
      </c>
      <c r="T91" s="37">
        <f t="shared" si="21"/>
        <v>4.3956879999999989</v>
      </c>
      <c r="U91" s="37">
        <f t="shared" si="22"/>
        <v>0</v>
      </c>
      <c r="V91" s="37">
        <f t="shared" si="23"/>
        <v>0.9361527999999999</v>
      </c>
      <c r="W91" s="37">
        <f t="shared" si="24"/>
        <v>5.3704639999999984</v>
      </c>
    </row>
    <row r="92" spans="1:23">
      <c r="A92" s="8" t="s">
        <v>134</v>
      </c>
      <c r="B92" s="20">
        <v>17.664000000000001</v>
      </c>
      <c r="C92" s="20">
        <f t="shared" si="15"/>
        <v>17.664000000000001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16"/>
        <v>100.00000000000001</v>
      </c>
      <c r="J92" s="21">
        <v>7.3853184000000001</v>
      </c>
      <c r="K92" s="21">
        <v>4.2216959999999997</v>
      </c>
      <c r="L92" s="21">
        <v>0</v>
      </c>
      <c r="M92" s="21">
        <v>0.89909759999999994</v>
      </c>
      <c r="N92" s="21">
        <v>5.1578879999999998</v>
      </c>
      <c r="O92" s="21">
        <f t="shared" si="17"/>
        <v>17.664000000000001</v>
      </c>
      <c r="P92" s="22"/>
      <c r="Q92" s="39">
        <f t="shared" si="18"/>
        <v>17.664000000000001</v>
      </c>
      <c r="S92" s="37">
        <f t="shared" si="20"/>
        <v>7.3853184000000001</v>
      </c>
      <c r="T92" s="37">
        <f t="shared" si="21"/>
        <v>4.2216959999999997</v>
      </c>
      <c r="U92" s="37">
        <f t="shared" si="22"/>
        <v>0</v>
      </c>
      <c r="V92" s="37">
        <f t="shared" si="23"/>
        <v>0.89909759999999994</v>
      </c>
      <c r="W92" s="37">
        <f t="shared" si="24"/>
        <v>5.1578879999999998</v>
      </c>
    </row>
    <row r="93" spans="1:23">
      <c r="A93" s="8" t="s">
        <v>135</v>
      </c>
      <c r="B93" s="20">
        <v>16.916</v>
      </c>
      <c r="C93" s="20">
        <f t="shared" si="15"/>
        <v>16.916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16"/>
        <v>100.00000000000001</v>
      </c>
      <c r="J93" s="21">
        <v>7.0725795999999992</v>
      </c>
      <c r="K93" s="21">
        <v>4.0429239999999993</v>
      </c>
      <c r="L93" s="21">
        <v>0</v>
      </c>
      <c r="M93" s="21">
        <v>0.86102439999999991</v>
      </c>
      <c r="N93" s="21">
        <v>4.9394719999999994</v>
      </c>
      <c r="O93" s="21">
        <f t="shared" si="17"/>
        <v>16.916</v>
      </c>
      <c r="P93" s="22"/>
      <c r="Q93" s="39">
        <f t="shared" si="18"/>
        <v>16.916</v>
      </c>
      <c r="S93" s="37">
        <f t="shared" si="20"/>
        <v>7.0725795999999992</v>
      </c>
      <c r="T93" s="37">
        <f t="shared" si="21"/>
        <v>4.0429239999999993</v>
      </c>
      <c r="U93" s="37">
        <f t="shared" si="22"/>
        <v>0</v>
      </c>
      <c r="V93" s="37">
        <f t="shared" si="23"/>
        <v>0.86102439999999991</v>
      </c>
      <c r="W93" s="37">
        <f t="shared" si="24"/>
        <v>4.9394719999999994</v>
      </c>
    </row>
    <row r="94" spans="1:23">
      <c r="A94" s="8" t="s">
        <v>136</v>
      </c>
      <c r="B94" s="20">
        <v>17.835999999999999</v>
      </c>
      <c r="C94" s="20">
        <f t="shared" si="15"/>
        <v>17.835999999999999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16"/>
        <v>100.00000000000001</v>
      </c>
      <c r="J94" s="21">
        <v>7.4572315999999992</v>
      </c>
      <c r="K94" s="21">
        <v>4.2628039999999983</v>
      </c>
      <c r="L94" s="21">
        <v>0</v>
      </c>
      <c r="M94" s="21">
        <v>0.90785239999999978</v>
      </c>
      <c r="N94" s="21">
        <v>5.208111999999999</v>
      </c>
      <c r="O94" s="21">
        <f t="shared" si="17"/>
        <v>17.835999999999999</v>
      </c>
      <c r="P94" s="22"/>
      <c r="Q94" s="39">
        <f t="shared" si="18"/>
        <v>17.835999999999999</v>
      </c>
      <c r="S94" s="37">
        <f t="shared" si="20"/>
        <v>7.4572315999999992</v>
      </c>
      <c r="T94" s="37">
        <f t="shared" si="21"/>
        <v>4.2628039999999983</v>
      </c>
      <c r="U94" s="37">
        <f t="shared" si="22"/>
        <v>0</v>
      </c>
      <c r="V94" s="37">
        <f t="shared" si="23"/>
        <v>0.90785239999999978</v>
      </c>
      <c r="W94" s="37">
        <f t="shared" si="24"/>
        <v>5.208111999999999</v>
      </c>
    </row>
    <row r="95" spans="1:23">
      <c r="A95" s="8" t="s">
        <v>137</v>
      </c>
      <c r="B95" s="20">
        <v>17.588000000000001</v>
      </c>
      <c r="C95" s="20">
        <f t="shared" si="15"/>
        <v>17.588000000000001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16"/>
        <v>100.00000000000001</v>
      </c>
      <c r="J95" s="21">
        <v>7.3535428000000005</v>
      </c>
      <c r="K95" s="21">
        <v>4.2035319999999992</v>
      </c>
      <c r="L95" s="21">
        <v>0</v>
      </c>
      <c r="M95" s="21">
        <v>0.89522919999999984</v>
      </c>
      <c r="N95" s="21">
        <v>5.1356959999999994</v>
      </c>
      <c r="O95" s="21">
        <f t="shared" si="17"/>
        <v>17.588000000000001</v>
      </c>
      <c r="P95" s="22"/>
      <c r="Q95" s="39">
        <f t="shared" si="18"/>
        <v>17.588000000000001</v>
      </c>
      <c r="S95" s="37">
        <f t="shared" si="20"/>
        <v>7.3535428000000005</v>
      </c>
      <c r="T95" s="37">
        <f t="shared" si="21"/>
        <v>4.2035319999999992</v>
      </c>
      <c r="U95" s="37">
        <f t="shared" si="22"/>
        <v>0</v>
      </c>
      <c r="V95" s="37">
        <f t="shared" si="23"/>
        <v>0.89522919999999984</v>
      </c>
      <c r="W95" s="37">
        <f t="shared" si="24"/>
        <v>5.1356959999999994</v>
      </c>
    </row>
    <row r="96" spans="1:23">
      <c r="A96" s="8" t="s">
        <v>138</v>
      </c>
      <c r="B96" s="20">
        <v>16.876000000000001</v>
      </c>
      <c r="C96" s="20">
        <f t="shared" si="15"/>
        <v>16.876000000000001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16"/>
        <v>100.00000000000001</v>
      </c>
      <c r="J96" s="21">
        <v>7.0558556000000001</v>
      </c>
      <c r="K96" s="21">
        <v>4.0333639999999997</v>
      </c>
      <c r="L96" s="21">
        <v>0</v>
      </c>
      <c r="M96" s="21">
        <v>0.85898839999999999</v>
      </c>
      <c r="N96" s="21">
        <v>4.9277919999999993</v>
      </c>
      <c r="O96" s="21">
        <f t="shared" si="17"/>
        <v>16.876000000000001</v>
      </c>
      <c r="P96" s="22"/>
      <c r="Q96" s="39">
        <f t="shared" si="18"/>
        <v>16.876000000000001</v>
      </c>
      <c r="S96" s="37">
        <f t="shared" si="20"/>
        <v>7.0558556000000001</v>
      </c>
      <c r="T96" s="37">
        <f t="shared" si="21"/>
        <v>4.0333639999999997</v>
      </c>
      <c r="U96" s="37">
        <f t="shared" si="22"/>
        <v>0</v>
      </c>
      <c r="V96" s="37">
        <f t="shared" si="23"/>
        <v>0.85898839999999999</v>
      </c>
      <c r="W96" s="37">
        <f t="shared" si="24"/>
        <v>4.9277919999999993</v>
      </c>
    </row>
    <row r="97" spans="1:26">
      <c r="A97" s="8" t="s">
        <v>139</v>
      </c>
      <c r="B97" s="20">
        <v>18.007999999999999</v>
      </c>
      <c r="C97" s="20">
        <f t="shared" si="15"/>
        <v>18.007999999999999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16"/>
        <v>100.00000000000001</v>
      </c>
      <c r="J97" s="21">
        <v>7.5291447999999992</v>
      </c>
      <c r="K97" s="21">
        <v>4.3039119999999995</v>
      </c>
      <c r="L97" s="21">
        <v>0</v>
      </c>
      <c r="M97" s="21">
        <v>0.91660719999999984</v>
      </c>
      <c r="N97" s="21">
        <v>5.258335999999999</v>
      </c>
      <c r="O97" s="21">
        <f t="shared" si="17"/>
        <v>18.007999999999999</v>
      </c>
      <c r="P97" s="22"/>
      <c r="Q97" s="39">
        <f t="shared" si="18"/>
        <v>18.007999999999999</v>
      </c>
      <c r="S97" s="37">
        <f t="shared" si="20"/>
        <v>7.5291447999999992</v>
      </c>
      <c r="T97" s="37">
        <f t="shared" si="21"/>
        <v>4.3039119999999995</v>
      </c>
      <c r="U97" s="37">
        <f t="shared" si="22"/>
        <v>0</v>
      </c>
      <c r="V97" s="37">
        <f t="shared" si="23"/>
        <v>0.91660719999999984</v>
      </c>
      <c r="W97" s="37">
        <f t="shared" si="24"/>
        <v>5.258335999999999</v>
      </c>
    </row>
    <row r="98" spans="1:26">
      <c r="A98" s="8" t="s">
        <v>140</v>
      </c>
      <c r="B98" s="20">
        <v>18.260000000000002</v>
      </c>
      <c r="C98" s="20">
        <f t="shared" si="15"/>
        <v>18.260000000000002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16"/>
        <v>100.00000000000001</v>
      </c>
      <c r="J98" s="21">
        <v>7.634506</v>
      </c>
      <c r="K98" s="21">
        <v>4.364139999999999</v>
      </c>
      <c r="L98" s="21">
        <v>0</v>
      </c>
      <c r="M98" s="21">
        <v>0.92943399999999998</v>
      </c>
      <c r="N98" s="21">
        <v>5.3319199999999993</v>
      </c>
      <c r="O98" s="21">
        <f t="shared" si="17"/>
        <v>18.260000000000002</v>
      </c>
      <c r="P98" s="22"/>
      <c r="Q98" s="39">
        <f t="shared" si="18"/>
        <v>18.260000000000002</v>
      </c>
      <c r="S98" s="37">
        <f t="shared" si="20"/>
        <v>7.634506</v>
      </c>
      <c r="T98" s="37">
        <f t="shared" si="21"/>
        <v>4.364139999999999</v>
      </c>
      <c r="U98" s="37">
        <f t="shared" si="22"/>
        <v>0</v>
      </c>
      <c r="V98" s="37">
        <f t="shared" si="23"/>
        <v>0.92943399999999998</v>
      </c>
      <c r="W98" s="37">
        <f t="shared" si="24"/>
        <v>5.3319199999999993</v>
      </c>
    </row>
    <row r="99" spans="1:26">
      <c r="A99" s="8" t="s">
        <v>171</v>
      </c>
      <c r="B99" s="20">
        <f t="shared" ref="B99:Q99" si="25">SUM(B3:B98)/4000</f>
        <v>0.43846600000000008</v>
      </c>
      <c r="C99" s="20">
        <f t="shared" si="25"/>
        <v>0.43846600000000008</v>
      </c>
      <c r="D99" s="20">
        <f t="shared" si="25"/>
        <v>1.003439999999999</v>
      </c>
      <c r="E99" s="20">
        <f t="shared" si="25"/>
        <v>0.573600000000001</v>
      </c>
      <c r="F99" s="20">
        <f t="shared" si="25"/>
        <v>0</v>
      </c>
      <c r="G99" s="20">
        <f t="shared" si="25"/>
        <v>0.12215999999999975</v>
      </c>
      <c r="H99" s="20">
        <f t="shared" si="25"/>
        <v>0.70079999999999942</v>
      </c>
      <c r="I99" s="20">
        <f t="shared" si="25"/>
        <v>2.4000000000000004</v>
      </c>
      <c r="J99" s="21">
        <f t="shared" si="25"/>
        <v>0.18332263459999998</v>
      </c>
      <c r="K99" s="22">
        <f t="shared" si="25"/>
        <v>0.10479337400000002</v>
      </c>
      <c r="L99" s="22">
        <f t="shared" si="25"/>
        <v>0</v>
      </c>
      <c r="M99" s="22">
        <f t="shared" si="25"/>
        <v>2.23179194E-2</v>
      </c>
      <c r="N99" s="22">
        <f t="shared" si="25"/>
        <v>0.128032072</v>
      </c>
      <c r="O99" s="23">
        <f t="shared" si="25"/>
        <v>0.43846600000000008</v>
      </c>
      <c r="P99" s="23"/>
      <c r="Q99" s="43">
        <f t="shared" si="25"/>
        <v>0.43846600000000008</v>
      </c>
      <c r="S99" s="37">
        <f>SUM(S3:S98)/4000</f>
        <v>0.18332263459999998</v>
      </c>
      <c r="T99" s="37">
        <f t="shared" ref="T99:W99" si="26">SUM(T3:T98)/4000</f>
        <v>0.10479337400000002</v>
      </c>
      <c r="U99" s="37">
        <f t="shared" si="26"/>
        <v>0</v>
      </c>
      <c r="V99" s="37">
        <f t="shared" si="26"/>
        <v>2.23179194E-2</v>
      </c>
      <c r="W99" s="37">
        <f t="shared" si="26"/>
        <v>0.128032072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2024-04-02T05:39:38Z</dcterms:modified>
</cp:coreProperties>
</file>